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nso.local\dfs\Nov\V\УБПиГД\ПроектыОблБюджета\Проект 2022-2024\ВНЕСЕНИЕ ИЗМЕНЕНИЙ\1_ФЕВРАЛЬ (№ -оз от )\ДОПОЛНИТЕЛЬНЫЕ МАТЕРИАЛЫ\"/>
    </mc:Choice>
  </mc:AlternateContent>
  <bookViews>
    <workbookView xWindow="0" yWindow="0" windowWidth="21570" windowHeight="7455"/>
  </bookViews>
  <sheets>
    <sheet name="Report" sheetId="1" r:id="rId1"/>
  </sheets>
  <definedNames>
    <definedName name="__bookmark_1">Report!$A$6:$E$501</definedName>
    <definedName name="_xlnm._FilterDatabase" localSheetId="0" hidden="1">Report!$A$6:$E$714</definedName>
    <definedName name="_xlnm.Print_Titles" localSheetId="0">Report!$6:$6</definedName>
    <definedName name="_xlnm.Print_Area" localSheetId="0">Report!$A$1:$E$1057</definedName>
  </definedNames>
  <calcPr calcId="162913"/>
</workbook>
</file>

<file path=xl/calcChain.xml><?xml version="1.0" encoding="utf-8"?>
<calcChain xmlns="http://schemas.openxmlformats.org/spreadsheetml/2006/main">
  <c r="E808" i="1" l="1"/>
  <c r="E780" i="1" s="1"/>
  <c r="D808" i="1"/>
  <c r="D780" i="1" s="1"/>
  <c r="C808" i="1"/>
  <c r="C780" i="1" s="1"/>
  <c r="E778" i="1"/>
  <c r="D778" i="1"/>
  <c r="C778" i="1"/>
  <c r="C777" i="1" s="1"/>
  <c r="C776" i="1" s="1"/>
  <c r="E777" i="1"/>
  <c r="E776" i="1" s="1"/>
  <c r="D777" i="1"/>
  <c r="D776" i="1"/>
  <c r="E772" i="1"/>
  <c r="D772" i="1"/>
  <c r="C772" i="1"/>
  <c r="E770" i="1"/>
  <c r="D770" i="1"/>
  <c r="C770" i="1"/>
  <c r="E768" i="1"/>
  <c r="D768" i="1"/>
  <c r="C768" i="1"/>
  <c r="E766" i="1"/>
  <c r="D766" i="1"/>
  <c r="C766" i="1"/>
  <c r="E764" i="1"/>
  <c r="D764" i="1"/>
  <c r="C764" i="1"/>
  <c r="E762" i="1"/>
  <c r="D762" i="1"/>
  <c r="C762" i="1"/>
  <c r="E760" i="1"/>
  <c r="D760" i="1"/>
  <c r="C760" i="1"/>
  <c r="E758" i="1"/>
  <c r="D758" i="1"/>
  <c r="C758" i="1"/>
  <c r="E756" i="1"/>
  <c r="D756" i="1"/>
  <c r="C756" i="1"/>
  <c r="E754" i="1"/>
  <c r="D754" i="1"/>
  <c r="C754" i="1"/>
  <c r="E752" i="1"/>
  <c r="D752" i="1"/>
  <c r="C752" i="1"/>
  <c r="E750" i="1"/>
  <c r="D750" i="1"/>
  <c r="C750" i="1"/>
  <c r="E748" i="1"/>
  <c r="D748" i="1"/>
  <c r="C748" i="1"/>
  <c r="E746" i="1"/>
  <c r="D746" i="1"/>
  <c r="C746" i="1"/>
  <c r="E744" i="1"/>
  <c r="D744" i="1"/>
  <c r="C744" i="1"/>
  <c r="E742" i="1"/>
  <c r="D742" i="1"/>
  <c r="C742" i="1"/>
  <c r="E740" i="1"/>
  <c r="D740" i="1"/>
  <c r="C740" i="1"/>
  <c r="E738" i="1"/>
  <c r="D738" i="1"/>
  <c r="C738" i="1"/>
  <c r="E736" i="1"/>
  <c r="D736" i="1"/>
  <c r="C736" i="1"/>
  <c r="E734" i="1"/>
  <c r="D734" i="1"/>
  <c r="C734" i="1"/>
  <c r="E732" i="1"/>
  <c r="D732" i="1"/>
  <c r="C732" i="1"/>
  <c r="C722" i="1" s="1"/>
  <c r="E730" i="1"/>
  <c r="D730" i="1"/>
  <c r="C730" i="1"/>
  <c r="E727" i="1"/>
  <c r="D727" i="1"/>
  <c r="C727" i="1"/>
  <c r="E725" i="1"/>
  <c r="E722" i="1" s="1"/>
  <c r="D725" i="1"/>
  <c r="D722" i="1" s="1"/>
  <c r="C725" i="1"/>
  <c r="E723" i="1"/>
  <c r="D723" i="1"/>
  <c r="C723" i="1"/>
  <c r="E720" i="1"/>
  <c r="D720" i="1"/>
  <c r="C720" i="1"/>
  <c r="E718" i="1"/>
  <c r="D718" i="1"/>
  <c r="C718" i="1"/>
  <c r="E716" i="1"/>
  <c r="D716" i="1"/>
  <c r="C716" i="1"/>
  <c r="E714" i="1"/>
  <c r="D714" i="1"/>
  <c r="C714" i="1"/>
  <c r="E712" i="1"/>
  <c r="D712" i="1"/>
  <c r="C712" i="1"/>
  <c r="E710" i="1"/>
  <c r="D710" i="1"/>
  <c r="C710" i="1"/>
  <c r="E708" i="1"/>
  <c r="D708" i="1"/>
  <c r="C708" i="1"/>
  <c r="E706" i="1"/>
  <c r="D706" i="1"/>
  <c r="C706" i="1"/>
  <c r="E704" i="1"/>
  <c r="D704" i="1"/>
  <c r="C704" i="1"/>
  <c r="E702" i="1"/>
  <c r="D702" i="1"/>
  <c r="C702" i="1"/>
  <c r="E700" i="1"/>
  <c r="D700" i="1"/>
  <c r="C700" i="1"/>
  <c r="E698" i="1"/>
  <c r="D698" i="1"/>
  <c r="C698" i="1"/>
  <c r="E696" i="1"/>
  <c r="D696" i="1"/>
  <c r="C696" i="1"/>
  <c r="E694" i="1"/>
  <c r="D694" i="1"/>
  <c r="C694" i="1"/>
  <c r="E692" i="1"/>
  <c r="D692" i="1"/>
  <c r="C692" i="1"/>
  <c r="E690" i="1"/>
  <c r="D690" i="1"/>
  <c r="C690" i="1"/>
  <c r="E688" i="1"/>
  <c r="D688" i="1"/>
  <c r="C688" i="1"/>
  <c r="E686" i="1"/>
  <c r="D686" i="1"/>
  <c r="C686" i="1"/>
  <c r="E684" i="1"/>
  <c r="D684" i="1"/>
  <c r="C684" i="1"/>
  <c r="E682" i="1"/>
  <c r="D682" i="1"/>
  <c r="C682" i="1"/>
  <c r="E680" i="1"/>
  <c r="D680" i="1"/>
  <c r="C680" i="1"/>
  <c r="E678" i="1"/>
  <c r="E675" i="1" s="1"/>
  <c r="D678" i="1"/>
  <c r="C678" i="1"/>
  <c r="E676" i="1"/>
  <c r="D676" i="1"/>
  <c r="D675" i="1" s="1"/>
  <c r="C676" i="1"/>
  <c r="C675" i="1" s="1"/>
  <c r="E673" i="1"/>
  <c r="D673" i="1"/>
  <c r="C673" i="1"/>
  <c r="E671" i="1"/>
  <c r="D671" i="1"/>
  <c r="C671" i="1"/>
  <c r="E669" i="1"/>
  <c r="D669" i="1"/>
  <c r="C669" i="1"/>
  <c r="E667" i="1"/>
  <c r="D667" i="1"/>
  <c r="C667" i="1"/>
  <c r="E665" i="1"/>
  <c r="D665" i="1"/>
  <c r="C665" i="1"/>
  <c r="E663" i="1"/>
  <c r="D663" i="1"/>
  <c r="C663" i="1"/>
  <c r="E661" i="1"/>
  <c r="D661" i="1"/>
  <c r="C661" i="1"/>
  <c r="E659" i="1"/>
  <c r="D659" i="1"/>
  <c r="C659" i="1"/>
  <c r="E657" i="1"/>
  <c r="D657" i="1"/>
  <c r="C657" i="1"/>
  <c r="E655" i="1"/>
  <c r="D655" i="1"/>
  <c r="C655" i="1"/>
  <c r="E653" i="1"/>
  <c r="D653" i="1"/>
  <c r="C653" i="1"/>
  <c r="E651" i="1"/>
  <c r="D651" i="1"/>
  <c r="C651" i="1"/>
  <c r="E649" i="1"/>
  <c r="D649" i="1"/>
  <c r="C649" i="1"/>
  <c r="E647" i="1"/>
  <c r="D647" i="1"/>
  <c r="C647" i="1"/>
  <c r="E645" i="1"/>
  <c r="D645" i="1"/>
  <c r="C645" i="1"/>
  <c r="E643" i="1"/>
  <c r="D643" i="1"/>
  <c r="C643" i="1"/>
  <c r="E641" i="1"/>
  <c r="D641" i="1"/>
  <c r="C641" i="1"/>
  <c r="E639" i="1"/>
  <c r="D639" i="1"/>
  <c r="C639" i="1"/>
  <c r="E637" i="1"/>
  <c r="D637" i="1"/>
  <c r="C637" i="1"/>
  <c r="E635" i="1"/>
  <c r="D635" i="1"/>
  <c r="C635" i="1"/>
  <c r="E633" i="1"/>
  <c r="D633" i="1"/>
  <c r="C633" i="1"/>
  <c r="E631" i="1"/>
  <c r="D631" i="1"/>
  <c r="C631" i="1"/>
  <c r="E629" i="1"/>
  <c r="D629" i="1"/>
  <c r="C629" i="1"/>
  <c r="E627" i="1"/>
  <c r="D627" i="1"/>
  <c r="C627" i="1"/>
  <c r="E625" i="1"/>
  <c r="D625" i="1"/>
  <c r="C625" i="1"/>
  <c r="E623" i="1"/>
  <c r="D623" i="1"/>
  <c r="C623" i="1"/>
  <c r="E621" i="1"/>
  <c r="D621" i="1"/>
  <c r="C621" i="1"/>
  <c r="E619" i="1"/>
  <c r="D619" i="1"/>
  <c r="C619" i="1"/>
  <c r="E617" i="1"/>
  <c r="D617" i="1"/>
  <c r="C617" i="1"/>
  <c r="E615" i="1"/>
  <c r="D615" i="1"/>
  <c r="C615" i="1"/>
  <c r="E613" i="1"/>
  <c r="D613" i="1"/>
  <c r="C613" i="1"/>
  <c r="E611" i="1"/>
  <c r="D611" i="1"/>
  <c r="C611" i="1"/>
  <c r="E609" i="1"/>
  <c r="D609" i="1"/>
  <c r="C609" i="1"/>
  <c r="E607" i="1"/>
  <c r="D607" i="1"/>
  <c r="C607" i="1"/>
  <c r="E605" i="1"/>
  <c r="D605" i="1"/>
  <c r="C605" i="1"/>
  <c r="E603" i="1"/>
  <c r="D603" i="1"/>
  <c r="C603" i="1"/>
  <c r="E601" i="1"/>
  <c r="D601" i="1"/>
  <c r="C601" i="1"/>
  <c r="E599" i="1"/>
  <c r="D599" i="1"/>
  <c r="C599" i="1"/>
  <c r="E597" i="1"/>
  <c r="D597" i="1"/>
  <c r="C597" i="1"/>
  <c r="E595" i="1"/>
  <c r="D595" i="1"/>
  <c r="C595" i="1"/>
  <c r="E593" i="1"/>
  <c r="D593" i="1"/>
  <c r="C593" i="1"/>
  <c r="E591" i="1"/>
  <c r="D591" i="1"/>
  <c r="C591" i="1"/>
  <c r="E589" i="1"/>
  <c r="D589" i="1"/>
  <c r="C589" i="1"/>
  <c r="E587" i="1"/>
  <c r="D587" i="1"/>
  <c r="C587" i="1"/>
  <c r="E585" i="1"/>
  <c r="D585" i="1"/>
  <c r="C585" i="1"/>
  <c r="E583" i="1"/>
  <c r="D583" i="1"/>
  <c r="C583" i="1"/>
  <c r="E581" i="1"/>
  <c r="D581" i="1"/>
  <c r="C581" i="1"/>
  <c r="E579" i="1"/>
  <c r="D579" i="1"/>
  <c r="C579" i="1"/>
  <c r="E577" i="1"/>
  <c r="D577" i="1"/>
  <c r="C577" i="1"/>
  <c r="E575" i="1"/>
  <c r="D575" i="1"/>
  <c r="C575" i="1"/>
  <c r="E573" i="1"/>
  <c r="D573" i="1"/>
  <c r="C573" i="1"/>
  <c r="E571" i="1"/>
  <c r="D571" i="1"/>
  <c r="C571" i="1"/>
  <c r="E569" i="1"/>
  <c r="D569" i="1"/>
  <c r="C569" i="1"/>
  <c r="E567" i="1"/>
  <c r="D567" i="1"/>
  <c r="C567" i="1"/>
  <c r="E565" i="1"/>
  <c r="D565" i="1"/>
  <c r="C565" i="1"/>
  <c r="E563" i="1"/>
  <c r="D563" i="1"/>
  <c r="C563" i="1"/>
  <c r="E561" i="1"/>
  <c r="D561" i="1"/>
  <c r="C561" i="1"/>
  <c r="E559" i="1"/>
  <c r="D559" i="1"/>
  <c r="C559" i="1"/>
  <c r="E557" i="1"/>
  <c r="D557" i="1"/>
  <c r="C557" i="1"/>
  <c r="E555" i="1"/>
  <c r="D555" i="1"/>
  <c r="C555" i="1"/>
  <c r="E553" i="1"/>
  <c r="D553" i="1"/>
  <c r="C553" i="1"/>
  <c r="E551" i="1"/>
  <c r="D551" i="1"/>
  <c r="C551" i="1"/>
  <c r="E549" i="1"/>
  <c r="D549" i="1"/>
  <c r="C549" i="1"/>
  <c r="E547" i="1"/>
  <c r="D547" i="1"/>
  <c r="C547" i="1"/>
  <c r="E545" i="1"/>
  <c r="D545" i="1"/>
  <c r="C545" i="1"/>
  <c r="E543" i="1"/>
  <c r="D543" i="1"/>
  <c r="C543" i="1"/>
  <c r="E541" i="1"/>
  <c r="D541" i="1"/>
  <c r="C541" i="1"/>
  <c r="E539" i="1"/>
  <c r="D539" i="1"/>
  <c r="C539" i="1"/>
  <c r="E537" i="1"/>
  <c r="D537" i="1"/>
  <c r="C537" i="1"/>
  <c r="E535" i="1"/>
  <c r="D535" i="1"/>
  <c r="C535" i="1"/>
  <c r="E533" i="1"/>
  <c r="D533" i="1"/>
  <c r="C533" i="1"/>
  <c r="E531" i="1"/>
  <c r="D531" i="1"/>
  <c r="C531" i="1"/>
  <c r="E529" i="1"/>
  <c r="D529" i="1"/>
  <c r="C529" i="1"/>
  <c r="E527" i="1"/>
  <c r="D527" i="1"/>
  <c r="C527" i="1"/>
  <c r="E525" i="1"/>
  <c r="D525" i="1"/>
  <c r="C525" i="1"/>
  <c r="E523" i="1"/>
  <c r="D523" i="1"/>
  <c r="C523" i="1"/>
  <c r="E521" i="1"/>
  <c r="D521" i="1"/>
  <c r="C521" i="1"/>
  <c r="E519" i="1"/>
  <c r="D519" i="1"/>
  <c r="C519" i="1"/>
  <c r="E517" i="1"/>
  <c r="D517" i="1"/>
  <c r="C517" i="1"/>
  <c r="E515" i="1"/>
  <c r="D515" i="1"/>
  <c r="C515" i="1"/>
  <c r="E513" i="1"/>
  <c r="D513" i="1"/>
  <c r="C513" i="1"/>
  <c r="E511" i="1"/>
  <c r="E508" i="1" s="1"/>
  <c r="D511" i="1"/>
  <c r="C511" i="1"/>
  <c r="E509" i="1"/>
  <c r="D509" i="1"/>
  <c r="D508" i="1" s="1"/>
  <c r="C509" i="1"/>
  <c r="C508" i="1" s="1"/>
  <c r="E506" i="1"/>
  <c r="D506" i="1"/>
  <c r="C506" i="1"/>
  <c r="E504" i="1"/>
  <c r="E503" i="1" s="1"/>
  <c r="D504" i="1"/>
  <c r="D503" i="1" s="1"/>
  <c r="C504" i="1"/>
  <c r="C503" i="1"/>
  <c r="C502" i="1" s="1"/>
  <c r="C501" i="1" l="1"/>
  <c r="D502" i="1"/>
  <c r="D501" i="1" s="1"/>
  <c r="E502" i="1"/>
  <c r="E501" i="1" s="1"/>
  <c r="D7" i="1" l="1"/>
  <c r="E7" i="1"/>
  <c r="C7" i="1"/>
  <c r="E1036" i="1"/>
  <c r="D1036" i="1"/>
  <c r="C1036" i="1"/>
  <c r="E1008" i="1"/>
  <c r="D1008" i="1"/>
  <c r="C1008" i="1"/>
  <c r="E1006" i="1"/>
  <c r="D1006" i="1"/>
  <c r="D1005" i="1" s="1"/>
  <c r="D1004" i="1" s="1"/>
  <c r="C1006" i="1"/>
  <c r="E1005" i="1"/>
  <c r="C1005" i="1"/>
  <c r="C1004" i="1" s="1"/>
  <c r="E1004" i="1"/>
  <c r="E1000" i="1"/>
  <c r="D1000" i="1"/>
  <c r="C1000" i="1"/>
  <c r="E998" i="1"/>
  <c r="D998" i="1"/>
  <c r="C998" i="1"/>
  <c r="E996" i="1"/>
  <c r="D996" i="1"/>
  <c r="C996" i="1"/>
  <c r="E994" i="1"/>
  <c r="D994" i="1"/>
  <c r="C994" i="1"/>
  <c r="E992" i="1"/>
  <c r="D992" i="1"/>
  <c r="C992" i="1"/>
  <c r="E990" i="1"/>
  <c r="D990" i="1"/>
  <c r="C990" i="1"/>
  <c r="E988" i="1"/>
  <c r="D988" i="1"/>
  <c r="D950" i="1" s="1"/>
  <c r="C988" i="1"/>
  <c r="E986" i="1"/>
  <c r="D986" i="1"/>
  <c r="C986" i="1"/>
  <c r="E984" i="1"/>
  <c r="D984" i="1"/>
  <c r="C984" i="1"/>
  <c r="E982" i="1"/>
  <c r="D982" i="1"/>
  <c r="C982" i="1"/>
  <c r="E980" i="1"/>
  <c r="D980" i="1"/>
  <c r="C980" i="1"/>
  <c r="E978" i="1"/>
  <c r="D978" i="1"/>
  <c r="C978" i="1"/>
  <c r="E976" i="1"/>
  <c r="D976" i="1"/>
  <c r="C976" i="1"/>
  <c r="E974" i="1"/>
  <c r="D974" i="1"/>
  <c r="C974" i="1"/>
  <c r="E972" i="1"/>
  <c r="D972" i="1"/>
  <c r="C972" i="1"/>
  <c r="E970" i="1"/>
  <c r="D970" i="1"/>
  <c r="C970" i="1"/>
  <c r="E968" i="1"/>
  <c r="D968" i="1"/>
  <c r="C968" i="1"/>
  <c r="E966" i="1"/>
  <c r="D966" i="1"/>
  <c r="C966" i="1"/>
  <c r="E964" i="1"/>
  <c r="D964" i="1"/>
  <c r="C964" i="1"/>
  <c r="E962" i="1"/>
  <c r="D962" i="1"/>
  <c r="C962" i="1"/>
  <c r="E960" i="1"/>
  <c r="E950" i="1" s="1"/>
  <c r="D960" i="1"/>
  <c r="C960" i="1"/>
  <c r="E958" i="1"/>
  <c r="D958" i="1"/>
  <c r="C958" i="1"/>
  <c r="E955" i="1"/>
  <c r="D955" i="1"/>
  <c r="C955" i="1"/>
  <c r="E953" i="1"/>
  <c r="D953" i="1"/>
  <c r="C953" i="1"/>
  <c r="C950" i="1" s="1"/>
  <c r="E951" i="1"/>
  <c r="D951" i="1"/>
  <c r="C951" i="1"/>
  <c r="E948" i="1"/>
  <c r="D948" i="1"/>
  <c r="C948" i="1"/>
  <c r="E946" i="1"/>
  <c r="D946" i="1"/>
  <c r="C946" i="1"/>
  <c r="E944" i="1"/>
  <c r="D944" i="1"/>
  <c r="C944" i="1"/>
  <c r="E942" i="1"/>
  <c r="D942" i="1"/>
  <c r="C942" i="1"/>
  <c r="E940" i="1"/>
  <c r="D940" i="1"/>
  <c r="C940" i="1"/>
  <c r="E938" i="1"/>
  <c r="D938" i="1"/>
  <c r="C938" i="1"/>
  <c r="E936" i="1"/>
  <c r="D936" i="1"/>
  <c r="C936" i="1"/>
  <c r="E934" i="1"/>
  <c r="D934" i="1"/>
  <c r="C934" i="1"/>
  <c r="E932" i="1"/>
  <c r="D932" i="1"/>
  <c r="C932" i="1"/>
  <c r="E930" i="1"/>
  <c r="D930" i="1"/>
  <c r="C930" i="1"/>
  <c r="E928" i="1"/>
  <c r="D928" i="1"/>
  <c r="C928" i="1"/>
  <c r="E926" i="1"/>
  <c r="D926" i="1"/>
  <c r="C926" i="1"/>
  <c r="E924" i="1"/>
  <c r="D924" i="1"/>
  <c r="C924" i="1"/>
  <c r="E922" i="1"/>
  <c r="D922" i="1"/>
  <c r="C922" i="1"/>
  <c r="E920" i="1"/>
  <c r="D920" i="1"/>
  <c r="C920" i="1"/>
  <c r="E918" i="1"/>
  <c r="D918" i="1"/>
  <c r="C918" i="1"/>
  <c r="E916" i="1"/>
  <c r="D916" i="1"/>
  <c r="C916" i="1"/>
  <c r="E914" i="1"/>
  <c r="D914" i="1"/>
  <c r="C914" i="1"/>
  <c r="E912" i="1"/>
  <c r="D912" i="1"/>
  <c r="C912" i="1"/>
  <c r="E910" i="1"/>
  <c r="D910" i="1"/>
  <c r="C910" i="1"/>
  <c r="E908" i="1"/>
  <c r="D908" i="1"/>
  <c r="C908" i="1"/>
  <c r="E906" i="1"/>
  <c r="D906" i="1"/>
  <c r="C906" i="1"/>
  <c r="C903" i="1" s="1"/>
  <c r="E904" i="1"/>
  <c r="E903" i="1" s="1"/>
  <c r="D904" i="1"/>
  <c r="C904" i="1"/>
  <c r="D903" i="1"/>
  <c r="E901" i="1"/>
  <c r="D901" i="1"/>
  <c r="C901" i="1"/>
  <c r="E899" i="1"/>
  <c r="D899" i="1"/>
  <c r="C899" i="1"/>
  <c r="E897" i="1"/>
  <c r="D897" i="1"/>
  <c r="C897" i="1"/>
  <c r="E895" i="1"/>
  <c r="D895" i="1"/>
  <c r="C895" i="1"/>
  <c r="E893" i="1"/>
  <c r="D893" i="1"/>
  <c r="C893" i="1"/>
  <c r="E891" i="1"/>
  <c r="D891" i="1"/>
  <c r="C891" i="1"/>
  <c r="E889" i="1"/>
  <c r="D889" i="1"/>
  <c r="C889" i="1"/>
  <c r="E887" i="1"/>
  <c r="D887" i="1"/>
  <c r="C887" i="1"/>
  <c r="E885" i="1"/>
  <c r="D885" i="1"/>
  <c r="C885" i="1"/>
  <c r="E883" i="1"/>
  <c r="D883" i="1"/>
  <c r="C883" i="1"/>
  <c r="E881" i="1"/>
  <c r="D881" i="1"/>
  <c r="C881" i="1"/>
  <c r="E879" i="1"/>
  <c r="D879" i="1"/>
  <c r="C879" i="1"/>
  <c r="E877" i="1"/>
  <c r="D877" i="1"/>
  <c r="C877" i="1"/>
  <c r="E875" i="1"/>
  <c r="D875" i="1"/>
  <c r="C875" i="1"/>
  <c r="E873" i="1"/>
  <c r="D873" i="1"/>
  <c r="C873" i="1"/>
  <c r="E871" i="1"/>
  <c r="D871" i="1"/>
  <c r="C871" i="1"/>
  <c r="E869" i="1"/>
  <c r="D869" i="1"/>
  <c r="C869" i="1"/>
  <c r="E867" i="1"/>
  <c r="D867" i="1"/>
  <c r="C867" i="1"/>
  <c r="E865" i="1"/>
  <c r="D865" i="1"/>
  <c r="C865" i="1"/>
  <c r="E863" i="1"/>
  <c r="D863" i="1"/>
  <c r="C863" i="1"/>
  <c r="E861" i="1"/>
  <c r="D861" i="1"/>
  <c r="C861" i="1"/>
  <c r="E859" i="1"/>
  <c r="D859" i="1"/>
  <c r="C859" i="1"/>
  <c r="E857" i="1"/>
  <c r="D857" i="1"/>
  <c r="C857" i="1"/>
  <c r="E855" i="1"/>
  <c r="D855" i="1"/>
  <c r="C855" i="1"/>
  <c r="E853" i="1"/>
  <c r="D853" i="1"/>
  <c r="C853" i="1"/>
  <c r="E851" i="1"/>
  <c r="D851" i="1"/>
  <c r="C851" i="1"/>
  <c r="E849" i="1"/>
  <c r="D849" i="1"/>
  <c r="C849" i="1"/>
  <c r="E847" i="1"/>
  <c r="D847" i="1"/>
  <c r="C847" i="1"/>
  <c r="E845" i="1"/>
  <c r="D845" i="1"/>
  <c r="C845" i="1"/>
  <c r="E843" i="1"/>
  <c r="D843" i="1"/>
  <c r="C843" i="1"/>
  <c r="E841" i="1"/>
  <c r="D841" i="1"/>
  <c r="C841" i="1"/>
  <c r="E839" i="1"/>
  <c r="D839" i="1"/>
  <c r="C839" i="1"/>
  <c r="E837" i="1"/>
  <c r="D837" i="1"/>
  <c r="C837" i="1"/>
  <c r="E835" i="1"/>
  <c r="D835" i="1"/>
  <c r="C835" i="1"/>
  <c r="E833" i="1"/>
  <c r="D833" i="1"/>
  <c r="C833" i="1"/>
  <c r="E831" i="1"/>
  <c r="D831" i="1"/>
  <c r="C831" i="1"/>
  <c r="E829" i="1"/>
  <c r="D829" i="1"/>
  <c r="C829" i="1"/>
  <c r="D460" i="1" l="1"/>
  <c r="E460" i="1"/>
  <c r="C460" i="1"/>
  <c r="D474" i="1"/>
  <c r="E474" i="1"/>
  <c r="C474" i="1"/>
  <c r="C302" i="1"/>
  <c r="C303" i="1" l="1"/>
  <c r="D89" i="1"/>
  <c r="E89" i="1"/>
  <c r="C89" i="1"/>
  <c r="D79" i="1"/>
  <c r="E79" i="1"/>
  <c r="D36" i="1"/>
  <c r="D35" i="1" s="1"/>
  <c r="E36" i="1"/>
  <c r="E35" i="1" s="1"/>
  <c r="D16" i="1"/>
  <c r="E16" i="1"/>
  <c r="D14" i="1"/>
  <c r="E14" i="1"/>
  <c r="D11" i="1"/>
  <c r="D10" i="1" s="1"/>
  <c r="D9" i="1" s="1"/>
  <c r="E11" i="1"/>
  <c r="E10" i="1" s="1"/>
  <c r="E9" i="1" l="1"/>
  <c r="C95" i="1" l="1"/>
  <c r="D407" i="1" l="1"/>
  <c r="E407" i="1"/>
  <c r="C407" i="1"/>
  <c r="D480" i="1" l="1"/>
  <c r="E480" i="1"/>
  <c r="E479" i="1" s="1"/>
  <c r="C480" i="1"/>
  <c r="D398" i="1"/>
  <c r="E398" i="1"/>
  <c r="C398" i="1"/>
  <c r="D365" i="1"/>
  <c r="E365" i="1"/>
  <c r="C365" i="1"/>
  <c r="D325" i="1"/>
  <c r="E325" i="1"/>
  <c r="C325" i="1"/>
  <c r="D494" i="1"/>
  <c r="D493" i="1" s="1"/>
  <c r="D492" i="1" s="1"/>
  <c r="E494" i="1"/>
  <c r="E493" i="1" s="1"/>
  <c r="E492" i="1" s="1"/>
  <c r="D479" i="1"/>
  <c r="D475" i="1"/>
  <c r="E475" i="1"/>
  <c r="D472" i="1"/>
  <c r="D471" i="1" s="1"/>
  <c r="E472" i="1"/>
  <c r="E471" i="1" s="1"/>
  <c r="D467" i="1"/>
  <c r="E467" i="1"/>
  <c r="D462" i="1"/>
  <c r="E462" i="1"/>
  <c r="D446" i="1"/>
  <c r="D445" i="1" s="1"/>
  <c r="E446" i="1"/>
  <c r="E445" i="1" s="1"/>
  <c r="D443" i="1"/>
  <c r="D442" i="1" s="1"/>
  <c r="E443" i="1"/>
  <c r="E442" i="1" s="1"/>
  <c r="D417" i="1"/>
  <c r="D416" i="1" s="1"/>
  <c r="E417" i="1"/>
  <c r="E416" i="1" s="1"/>
  <c r="D410" i="1"/>
  <c r="D409" i="1" s="1"/>
  <c r="E410" i="1"/>
  <c r="E409" i="1" s="1"/>
  <c r="D404" i="1"/>
  <c r="E404" i="1"/>
  <c r="E403" i="1" s="1"/>
  <c r="D394" i="1"/>
  <c r="E394" i="1"/>
  <c r="D391" i="1"/>
  <c r="D390" i="1" s="1"/>
  <c r="E391" i="1"/>
  <c r="E390" i="1" s="1"/>
  <c r="D387" i="1"/>
  <c r="D386" i="1" s="1"/>
  <c r="E387" i="1"/>
  <c r="E386" i="1" s="1"/>
  <c r="D383" i="1"/>
  <c r="D382" i="1" s="1"/>
  <c r="E383" i="1"/>
  <c r="E382" i="1"/>
  <c r="D379" i="1"/>
  <c r="E379" i="1"/>
  <c r="D375" i="1"/>
  <c r="E375" i="1"/>
  <c r="D373" i="1"/>
  <c r="E373" i="1"/>
  <c r="D368" i="1"/>
  <c r="D364" i="1" s="1"/>
  <c r="E368" i="1"/>
  <c r="D360" i="1"/>
  <c r="D359" i="1" s="1"/>
  <c r="E360" i="1"/>
  <c r="E359" i="1" s="1"/>
  <c r="D356" i="1"/>
  <c r="E356" i="1"/>
  <c r="D353" i="1"/>
  <c r="E353" i="1"/>
  <c r="D348" i="1"/>
  <c r="E348" i="1"/>
  <c r="D344" i="1"/>
  <c r="E344" i="1"/>
  <c r="D342" i="1"/>
  <c r="E342" i="1"/>
  <c r="D339" i="1"/>
  <c r="E339" i="1"/>
  <c r="D337" i="1"/>
  <c r="D336" i="1" s="1"/>
  <c r="E337" i="1"/>
  <c r="D334" i="1"/>
  <c r="E334" i="1"/>
  <c r="D332" i="1"/>
  <c r="E332" i="1"/>
  <c r="D328" i="1"/>
  <c r="D324" i="1" s="1"/>
  <c r="E328" i="1"/>
  <c r="D320" i="1"/>
  <c r="E320" i="1"/>
  <c r="D316" i="1"/>
  <c r="D315" i="1" s="1"/>
  <c r="E316" i="1"/>
  <c r="D312" i="1"/>
  <c r="E312" i="1"/>
  <c r="D310" i="1"/>
  <c r="D309" i="1" s="1"/>
  <c r="E310" i="1"/>
  <c r="D305" i="1"/>
  <c r="D304" i="1" s="1"/>
  <c r="E305" i="1"/>
  <c r="E304" i="1" s="1"/>
  <c r="C494" i="1"/>
  <c r="C493" i="1" s="1"/>
  <c r="C492" i="1" s="1"/>
  <c r="C472" i="1"/>
  <c r="C471" i="1" s="1"/>
  <c r="C446" i="1"/>
  <c r="C445" i="1" s="1"/>
  <c r="C443" i="1"/>
  <c r="C442" i="1" s="1"/>
  <c r="C417" i="1"/>
  <c r="C416" i="1" s="1"/>
  <c r="C404" i="1"/>
  <c r="C403" i="1" s="1"/>
  <c r="C391" i="1"/>
  <c r="C390" i="1" s="1"/>
  <c r="C383" i="1"/>
  <c r="C382" i="1" s="1"/>
  <c r="C379" i="1"/>
  <c r="C373" i="1"/>
  <c r="C360" i="1"/>
  <c r="C359" i="1" s="1"/>
  <c r="C344" i="1"/>
  <c r="C342" i="1"/>
  <c r="C339" i="1"/>
  <c r="C334" i="1"/>
  <c r="C332" i="1"/>
  <c r="C328" i="1"/>
  <c r="C320" i="1"/>
  <c r="C312" i="1"/>
  <c r="C310" i="1"/>
  <c r="C288" i="1"/>
  <c r="C287" i="1" s="1"/>
  <c r="C285" i="1"/>
  <c r="C284" i="1" s="1"/>
  <c r="D227" i="1"/>
  <c r="E227" i="1"/>
  <c r="D169" i="1"/>
  <c r="D168" i="1" s="1"/>
  <c r="D167" i="1" s="1"/>
  <c r="E169" i="1"/>
  <c r="E168" i="1" s="1"/>
  <c r="E167" i="1" s="1"/>
  <c r="C479" i="1"/>
  <c r="C475" i="1"/>
  <c r="C467" i="1"/>
  <c r="C462" i="1"/>
  <c r="C449" i="1"/>
  <c r="C424" i="1"/>
  <c r="D414" i="1"/>
  <c r="D413" i="1" s="1"/>
  <c r="E414" i="1"/>
  <c r="E413" i="1" s="1"/>
  <c r="C414" i="1"/>
  <c r="C413" i="1" s="1"/>
  <c r="C410" i="1"/>
  <c r="C409" i="1" s="1"/>
  <c r="C394" i="1"/>
  <c r="C393" i="1" s="1"/>
  <c r="C387" i="1"/>
  <c r="C386" i="1" s="1"/>
  <c r="C375" i="1"/>
  <c r="C368" i="1"/>
  <c r="C356" i="1"/>
  <c r="C353" i="1"/>
  <c r="C348" i="1"/>
  <c r="C337" i="1"/>
  <c r="C316" i="1"/>
  <c r="C305" i="1"/>
  <c r="C304" i="1" s="1"/>
  <c r="C324" i="1" l="1"/>
  <c r="E309" i="1"/>
  <c r="E364" i="1"/>
  <c r="D393" i="1"/>
  <c r="C461" i="1"/>
  <c r="E393" i="1"/>
  <c r="E331" i="1"/>
  <c r="E372" i="1"/>
  <c r="D372" i="1"/>
  <c r="D403" i="1"/>
  <c r="C331" i="1"/>
  <c r="D341" i="1"/>
  <c r="E461" i="1"/>
  <c r="C341" i="1"/>
  <c r="D331" i="1"/>
  <c r="E336" i="1"/>
  <c r="D461" i="1"/>
  <c r="C364" i="1"/>
  <c r="C347" i="1"/>
  <c r="C372" i="1"/>
  <c r="C315" i="1"/>
  <c r="C336" i="1"/>
  <c r="E341" i="1"/>
  <c r="C283" i="1"/>
  <c r="C282" i="1" s="1"/>
  <c r="E324" i="1"/>
  <c r="D347" i="1"/>
  <c r="C309" i="1"/>
  <c r="E347" i="1"/>
  <c r="E315" i="1"/>
  <c r="D303" i="1" l="1"/>
  <c r="E303" i="1"/>
  <c r="C255" i="1" l="1"/>
  <c r="C254" i="1" s="1"/>
  <c r="C251" i="1"/>
  <c r="C250" i="1"/>
  <c r="C240" i="1"/>
  <c r="C239" i="1" s="1"/>
  <c r="C228" i="1" s="1"/>
  <c r="C200" i="1"/>
  <c r="C199" i="1" s="1"/>
  <c r="C198" i="1" s="1"/>
  <c r="C196" i="1"/>
  <c r="C195" i="1" s="1"/>
  <c r="C194" i="1" s="1"/>
  <c r="C182" i="1"/>
  <c r="C181" i="1" s="1"/>
  <c r="C179" i="1"/>
  <c r="C178" i="1" s="1"/>
  <c r="C176" i="1"/>
  <c r="C169" i="1"/>
  <c r="C168" i="1" s="1"/>
  <c r="C167" i="1" s="1"/>
  <c r="C160" i="1"/>
  <c r="C159" i="1" s="1"/>
  <c r="D157" i="1"/>
  <c r="E157" i="1"/>
  <c r="C157" i="1"/>
  <c r="D142" i="1"/>
  <c r="E142" i="1"/>
  <c r="C142" i="1"/>
  <c r="D140" i="1"/>
  <c r="E140" i="1"/>
  <c r="C140" i="1"/>
  <c r="D126" i="1"/>
  <c r="E126" i="1"/>
  <c r="C127" i="1"/>
  <c r="C126" i="1" s="1"/>
  <c r="D119" i="1"/>
  <c r="D115" i="1" s="1"/>
  <c r="E119" i="1"/>
  <c r="E115" i="1" s="1"/>
  <c r="C119" i="1"/>
  <c r="D104" i="1"/>
  <c r="E104" i="1"/>
  <c r="C104" i="1"/>
  <c r="D106" i="1"/>
  <c r="E106" i="1"/>
  <c r="C106" i="1"/>
  <c r="D108" i="1"/>
  <c r="E108" i="1"/>
  <c r="C108" i="1"/>
  <c r="D111" i="1"/>
  <c r="E111" i="1"/>
  <c r="C111" i="1"/>
  <c r="D113" i="1"/>
  <c r="E113" i="1"/>
  <c r="C113" i="1"/>
  <c r="D100" i="1"/>
  <c r="E100" i="1"/>
  <c r="C100" i="1"/>
  <c r="D98" i="1"/>
  <c r="E98" i="1"/>
  <c r="C98" i="1"/>
  <c r="D96" i="1"/>
  <c r="E96" i="1"/>
  <c r="C96" i="1"/>
  <c r="C110" i="1" l="1"/>
  <c r="E110" i="1"/>
  <c r="E139" i="1"/>
  <c r="C103" i="1"/>
  <c r="C102" i="1" s="1"/>
  <c r="E103" i="1"/>
  <c r="D110" i="1"/>
  <c r="D103" i="1"/>
  <c r="C249" i="1"/>
  <c r="C227" i="1" s="1"/>
  <c r="C139" i="1"/>
  <c r="C121" i="1" s="1"/>
  <c r="C115" i="1" s="1"/>
  <c r="D139" i="1"/>
  <c r="D87" i="1"/>
  <c r="E87" i="1"/>
  <c r="C87" i="1"/>
  <c r="C79" i="1" s="1"/>
  <c r="D33" i="1"/>
  <c r="E33" i="1"/>
  <c r="C33" i="1"/>
  <c r="D31" i="1"/>
  <c r="E31" i="1"/>
  <c r="C31" i="1"/>
  <c r="D17" i="1"/>
  <c r="E17" i="1"/>
  <c r="C17" i="1"/>
  <c r="E102" i="1" l="1"/>
  <c r="D102" i="1"/>
  <c r="C16" i="1"/>
  <c r="D49" i="1"/>
  <c r="E49" i="1"/>
  <c r="C49" i="1"/>
  <c r="D47" i="1"/>
  <c r="E47" i="1"/>
  <c r="C47" i="1"/>
  <c r="D45" i="1"/>
  <c r="E45" i="1"/>
  <c r="C45" i="1"/>
  <c r="D42" i="1"/>
  <c r="E42" i="1"/>
  <c r="C42" i="1"/>
  <c r="D40" i="1"/>
  <c r="E40" i="1"/>
  <c r="C40" i="1"/>
  <c r="D38" i="1"/>
  <c r="D37" i="1" s="1"/>
  <c r="E38" i="1"/>
  <c r="E37" i="1" s="1"/>
  <c r="C38" i="1"/>
  <c r="C37" i="1" s="1"/>
  <c r="C93" i="1"/>
  <c r="C91" i="1"/>
  <c r="D44" i="1" l="1"/>
  <c r="C44" i="1"/>
  <c r="C36" i="1"/>
  <c r="C35" i="1" s="1"/>
  <c r="E44" i="1"/>
  <c r="C90" i="1"/>
  <c r="E456" i="1"/>
  <c r="E449" i="1" s="1"/>
  <c r="E448" i="1" s="1"/>
  <c r="D456" i="1"/>
  <c r="D449" i="1" s="1"/>
  <c r="D448" i="1" s="1"/>
  <c r="C448" i="1"/>
  <c r="E437" i="1"/>
  <c r="E424" i="1" s="1"/>
  <c r="E423" i="1" s="1"/>
  <c r="D437" i="1"/>
  <c r="D424" i="1" s="1"/>
  <c r="D423" i="1" s="1"/>
  <c r="C423" i="1"/>
  <c r="E175" i="1"/>
  <c r="E174" i="1" s="1"/>
  <c r="E162" i="1" s="1"/>
  <c r="D175" i="1"/>
  <c r="D174" i="1" s="1"/>
  <c r="D162" i="1" s="1"/>
  <c r="C175" i="1"/>
  <c r="C174" i="1" s="1"/>
  <c r="C162" i="1" s="1"/>
  <c r="C14" i="1"/>
  <c r="E12" i="1"/>
  <c r="D12" i="1"/>
  <c r="C12" i="1"/>
  <c r="C11" i="1" l="1"/>
  <c r="C10" i="1" s="1"/>
  <c r="C9" i="1" s="1"/>
  <c r="E422" i="1"/>
  <c r="E302" i="1" s="1"/>
  <c r="E8" i="1" s="1"/>
  <c r="D422" i="1"/>
  <c r="D302" i="1" s="1"/>
  <c r="D8" i="1" s="1"/>
  <c r="C422" i="1"/>
  <c r="C8" i="1" s="1"/>
</calcChain>
</file>

<file path=xl/sharedStrings.xml><?xml version="1.0" encoding="utf-8"?>
<sst xmlns="http://schemas.openxmlformats.org/spreadsheetml/2006/main" count="2105" uniqueCount="1227">
  <si>
    <t>Прогноз доходов областного бюджета, составленный в соответствии с бюджетной классификацией Российской Федерации на 2022 год и плановый период 2023 и 2024 годов</t>
  </si>
  <si>
    <t> </t>
  </si>
  <si>
    <t>тыс. рублей</t>
  </si>
  <si>
    <t>Код</t>
  </si>
  <si>
    <t>Наименование</t>
  </si>
  <si>
    <t>2022 год</t>
  </si>
  <si>
    <t>2023 год</t>
  </si>
  <si>
    <t>2024 год</t>
  </si>
  <si>
    <t>000 1 00 00000 00 0000 000</t>
  </si>
  <si>
    <t>НАЛОГОВЫЕ И НЕНАЛОГОВЫЕ ДОХОДЫ</t>
  </si>
  <si>
    <t>000 1 01 00000 00 0000 000</t>
  </si>
  <si>
    <t>НАЛОГИ НА ПРИБЫЛЬ, ДОХОДЫ</t>
  </si>
  <si>
    <t>000 1 01 01000 00 0000 110</t>
  </si>
  <si>
    <t>Налог на прибыль организаций</t>
  </si>
  <si>
    <t>000 1 01 01010 00 0000 110</t>
  </si>
  <si>
    <t>Налог на прибыль организаций, зачисляемый в бюджеты бюджетной системы Российской Федерации по соответствующим ставкам</t>
  </si>
  <si>
    <t>000 1 01 01012 02 0000 110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</si>
  <si>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</si>
  <si>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</si>
  <si>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000 1 01 01014 02 0000 110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</si>
  <si>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</si>
  <si>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</si>
  <si>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</si>
  <si>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</si>
  <si>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</si>
  <si>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</si>
  <si>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</si>
  <si>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</si>
  <si>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</si>
  <si>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</si>
  <si>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</si>
  <si>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</si>
  <si>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</si>
  <si>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</si>
  <si>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</si>
  <si>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</si>
  <si>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000 1 01 02050 01 0000 110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</si>
  <si>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</si>
  <si>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182 1 01 02050 01 0000 110</t>
  </si>
  <si>
    <t>000 1 01 02080 01 0000 110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</si>
  <si>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</si>
  <si>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182 1 01 02080 01 0000 110</t>
  </si>
  <si>
    <t>000 1 01 02090 01 0000 110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</si>
  <si>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t>
  </si>
  <si>
    <t>182 1 01 02090 01 0000 110</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</si>
  <si>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</si>
  <si>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</si>
  <si>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</si>
  <si>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</si>
  <si>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</si>
  <si>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</si>
  <si>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000 1 03 02011 01 0000 110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</si>
  <si>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</si>
  <si>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182 1 03 02011 01 0000 110</t>
  </si>
  <si>
    <t>000 1 03 02100 01 0000 110</t>
  </si>
  <si>
    <t>Акцизы на пиво, производимое на территории Российской Федерации</t>
  </si>
  <si>
    <t>182 1 03 02100 01 0000 110</t>
  </si>
  <si>
    <t>000 1 03 02120 01 0000 110</t>
  </si>
  <si>
    <t>Акцизы на сидр, пуаре, медовуху, производимые на территории Российской Федерации</t>
  </si>
  <si>
    <t>182 1 03 02120 01 0000 110</t>
  </si>
  <si>
    <t>000 1 03 02140 01 0000 110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</si>
  <si>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</si>
  <si>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</si>
  <si>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</si>
  <si>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100 1 03 02142 01 0000 110</t>
  </si>
  <si>
    <t>000 1 03 02143 01 0000 110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</si>
  <si>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</si>
  <si>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100 1 03 02143 01 0000 110</t>
  </si>
  <si>
    <t>000 1 03 02144 01 0000 110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</si>
  <si>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выпадающих доходов бюджетов субъектов Российской Федерации в связи с передачей 50% доходов от акцизов на средние дистилляты, производимые на территории Российской Федерации, в федеральный бюджет)</t>
  </si>
  <si>
    <t>100 1 03 02144 01 0000 110</t>
  </si>
  <si>
    <t>000 1 03 02190 01 0000 110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</si>
  <si>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</si>
  <si>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100 1 03 02190 01 0000 110</t>
  </si>
  <si>
    <t>000 1 03 02200 01 0000 110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</si>
  <si>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</si>
  <si>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100 1 03 02200 01 0000 110</t>
  </si>
  <si>
    <t>000 1 03 02210 01 0000 110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</si>
  <si>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</si>
  <si>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100 1 03 02210 01 0000 110</t>
  </si>
  <si>
    <t>000 1 03 02220 01 0000 110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</si>
  <si>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</si>
  <si>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100 1 03 02220 01 0000 110</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</si>
  <si>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</si>
  <si>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</si>
  <si>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</si>
  <si>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</si>
  <si>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100 1 03 02231 01 0000 110</t>
  </si>
  <si>
    <t>000 1 03 02232 01 0000 110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</si>
  <si>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</si>
  <si>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100 1 03 02232 01 0000 110</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</si>
  <si>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</si>
  <si>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</si>
  <si>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</si>
  <si>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</si>
  <si>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100 1 03 02241 01 0000 110</t>
  </si>
  <si>
    <t>000 1 03 02242 01 0000 110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</si>
  <si>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</si>
  <si>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100 1 03 02242 01 0000 110</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</si>
  <si>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</si>
  <si>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</si>
  <si>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</si>
  <si>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</si>
  <si>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100 1 03 02251 01 0000 110</t>
  </si>
  <si>
    <t>000 1 03 02252 01 0000 110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</si>
  <si>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</si>
  <si>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100 1 03 02252 01 0000 110</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</si>
  <si>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</si>
  <si>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</si>
  <si>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</si>
  <si>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</si>
  <si>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100 1 03 02261 01 0000 110</t>
  </si>
  <si>
    <t>000 1 03 02262 01 0000 110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</si>
  <si>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</si>
  <si>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100 1 03 02262 01 0000 110</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</si>
  <si>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</si>
  <si>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</si>
  <si>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</si>
  <si>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</si>
  <si>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</si>
  <si>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</si>
  <si>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</si>
  <si>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182 1 05 01011 01 0000 110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</si>
  <si>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</si>
  <si>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</si>
  <si>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</si>
  <si>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</si>
  <si>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</si>
  <si>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000 1 05 06000 01 0000 110</t>
  </si>
  <si>
    <t>Налог на профессиональный доход</t>
  </si>
  <si>
    <t>182 1 05 06000 01 0000 110</t>
  </si>
  <si>
    <t>000 1 06 00000 00 0000 000</t>
  </si>
  <si>
    <t>НАЛОГИ НА ИМУЩЕСТВО</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</si>
  <si>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</si>
  <si>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</si>
  <si>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</si>
  <si>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</si>
  <si>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182 1 06 02010 02 0000 110</t>
  </si>
  <si>
    <t>000 1 06 02020 02 0000 110</t>
  </si>
  <si>
    <t>Налог на имущество организаций по имуществу, входящему в Единую систему газоснабжения</t>
  </si>
  <si>
    <t>182 1 06 02020 02 0000 110</t>
  </si>
  <si>
    <t>000 1 06 04000 02 0000 110</t>
  </si>
  <si>
    <t>Транспортный налог</t>
  </si>
  <si>
    <t>000 1 06 04011 02 0000 110</t>
  </si>
  <si>
    <t>Транспортный налог с организаций</t>
  </si>
  <si>
    <t>182 1 06 04011 02 0000 110</t>
  </si>
  <si>
    <t>000 1 06 04012 02 0000 110</t>
  </si>
  <si>
    <t>Транспортный налог с физических лиц</t>
  </si>
  <si>
    <t>182 1 06 04012 02 0000 110</t>
  </si>
  <si>
    <t>000 1 06 05000 02 0000 110</t>
  </si>
  <si>
    <t>Налог на игорный бизнес</t>
  </si>
  <si>
    <t>182 1 06 05000 02 0000 110</t>
  </si>
  <si>
    <t>000 1 07 00000 00 0000 000</t>
  </si>
  <si>
    <t>НАЛОГИ, СБОРЫ И РЕГУЛЯРНЫЕ ПЛАТЕЖИ ЗА ПОЛЬЗОВАНИЕ ПРИРОДНЫМИ РЕСУРСАМИ</t>
  </si>
  <si>
    <t>000 1 07 01000 01 0000 110</t>
  </si>
  <si>
    <t>Налог на добычу полезных ископаемых</t>
  </si>
  <si>
    <t>000 1 07 01020 01 0000 110</t>
  </si>
  <si>
    <t>Налог на добычу общераспространенных полезных ископаемых</t>
  </si>
  <si>
    <t>182 1 07 01020 01 0000 110</t>
  </si>
  <si>
    <t>000 1 07 01030 01 0000 110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</si>
  <si>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t>
  </si>
  <si>
    <t>182 1 07 01030 01 0000 110</t>
  </si>
  <si>
    <t>000 1 07 01060 01 0000 110</t>
  </si>
  <si>
    <t>Налог на добычу полезных ископаемых в виде угля</t>
  </si>
  <si>
    <t>182 1 07 01060 01 0000 110</t>
  </si>
  <si>
    <t>000 1 07 04000 01 0000 110</t>
  </si>
  <si>
    <t>Сборы за пользование объектами животного мира и за пользование объектами водных биологических ресурсов</t>
  </si>
  <si>
    <t>000 1 07 04010 01 0000 110</t>
  </si>
  <si>
    <t>Сбор за пользование объектами животного мира</t>
  </si>
  <si>
    <t>182 1 07 04010 01 0000 110</t>
  </si>
  <si>
    <t>000 1 07 04030 01 0000 110</t>
  </si>
  <si>
    <t>Сбор за пользование объектами водных биологических ресурсов (по внутренним водным объектам)</t>
  </si>
  <si>
    <t>182 1 07 04030 01 0000 110</t>
  </si>
  <si>
    <t>000 1 08 00000 00 0000 000</t>
  </si>
  <si>
    <t>ГОСУДАРСТВЕННАЯ ПОШЛИНА</t>
  </si>
  <si>
    <t>000 1 08 02000 01 0000 110</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</si>
  <si>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</si>
  <si>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000 1 08 02020 01 0000 110</t>
  </si>
  <si>
    <t>Государственная пошлина по делам, рассматриваемым конституционными (уставными) судами субъектов Российской Федерации</t>
  </si>
  <si>
    <t>182 1 08 02020 01 0000 110</t>
  </si>
  <si>
    <t>000 1 08 06000 01 0000 110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</si>
  <si>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</si>
  <si>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</si>
  <si>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000 1 08 07000 01 0000 110</t>
  </si>
  <si>
    <t>Государственная пошлина за государственную регистрацию, а также за совершение прочих юридически значимых действий</t>
  </si>
  <si>
    <t>000 1 08 07010 01 0000 110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</si>
  <si>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</si>
  <si>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</si>
  <si>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000 1 08 07020 01 0000 110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</si>
  <si>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</si>
  <si>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</si>
  <si>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</si>
  <si>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</si>
  <si>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</si>
  <si>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</si>
  <si>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026 1 08 07082 01 0000 110</t>
  </si>
  <si>
    <t>136 1 08 07082 01 0000 110</t>
  </si>
  <si>
    <t>000 1 08 07100 01 0000 110</t>
  </si>
  <si>
    <t>Государственная пошлина за выдачу и обмен паспорта гражданина Российской Федерации</t>
  </si>
  <si>
    <t>188 1 08 07100 01 0000 110</t>
  </si>
  <si>
    <t>000 1 08 07110 01 0000 110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</si>
  <si>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</si>
  <si>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</si>
  <si>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000 1 08 07120 01 0000 110</t>
  </si>
  <si>
    <t>Государственная пошлина за государственную регистрацию политических партий и региональных отделений политических партий</t>
  </si>
  <si>
    <t>318 1 08 07120 01 0000 110</t>
  </si>
  <si>
    <t>000 1 08 07130 01 0000 110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</si>
  <si>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</si>
  <si>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096 1 08 07130 01 0000 110</t>
  </si>
  <si>
    <t>000 1 08 07140 01 0000 110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</si>
  <si>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</si>
  <si>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</si>
  <si>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</si>
  <si>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188 1 08 07141 01 0000 110</t>
  </si>
  <si>
    <t>000 1 08 07142 01 0000 110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</si>
  <si>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</si>
  <si>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006 1 08 07142 01 0000 110</t>
  </si>
  <si>
    <t>000 1 08 07170 01 0000 110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</si>
  <si>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</si>
  <si>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</si>
  <si>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</si>
  <si>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176 1 08 07172 01 0000 110</t>
  </si>
  <si>
    <t>000 1 08 07300 01 0000 110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</si>
  <si>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</si>
  <si>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130 1 08 07300 01 0000 110</t>
  </si>
  <si>
    <t>000 1 08 07310 01 0000 110</t>
  </si>
  <si>
    <t>Государственная пошлина за повторную выдачу свидетельства о постановке на учет в налоговом органе</t>
  </si>
  <si>
    <t>182 1 08 07310 01 0000 110</t>
  </si>
  <si>
    <t>000 1 08 07340 01 0000 110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</si>
  <si>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</si>
  <si>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</si>
  <si>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000 1 08 07380 01 0000 110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</si>
  <si>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</si>
  <si>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</si>
  <si>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000 1 08 07390 01 0000 110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</si>
  <si>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</si>
  <si>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</si>
  <si>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000 1 08 07400 01 0000 110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</si>
  <si>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</si>
  <si>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</si>
  <si>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000 1 08 07500 01 0000 110</t>
  </si>
  <si>
    <t>Государственная пошлина за выдачу акцизных марок с двухмерным штриховым кодом, содержащим идентификатор единой государственной автоматизированной информационной системы учета объема производства и оборота этилового спирта, алкогольной и спиртосодержащей продукции для маркировки алкогольной продукции</t>
  </si>
  <si>
    <t>000 1 08 07510 01 0000 110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</si>
  <si>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</si>
  <si>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006 1 08 07510 01 0000 110</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</si>
  <si>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</si>
  <si>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</si>
  <si>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</si>
  <si>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</si>
  <si>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</si>
  <si>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</si>
  <si>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123 1 11 01020 02 0000 120</t>
  </si>
  <si>
    <t>130 1 11 01020 02 0000 120</t>
  </si>
  <si>
    <t>000 1 11 02000 00 0000 120</t>
  </si>
  <si>
    <t>Доходы от размещения средств бюджетов</t>
  </si>
  <si>
    <t>000 1 11 02100 00 0000 120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</si>
  <si>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</si>
  <si>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000 1 11 02102 02 0000 120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</si>
  <si>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</si>
  <si>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181 1 11 02102 02 0000 120</t>
  </si>
  <si>
    <t>000 1 11 03000 00 0000 120</t>
  </si>
  <si>
    <t>Проценты, полученные от предоставления бюджетных кредитов внутри страны</t>
  </si>
  <si>
    <t>000 1 11 03020 02 0000 120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</si>
  <si>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</si>
  <si>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</si>
  <si>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</si>
  <si>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</si>
  <si>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</si>
  <si>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</si>
  <si>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</si>
  <si>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</si>
  <si>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</si>
  <si>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000 1 11 05026 00 0000 120</t>
  </si>
  <si>
    <t>Доходы, получаемые в виде арендной платы за земельные участки,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</si>
  <si>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000 1 11 05026 04 0000 120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</si>
  <si>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</si>
  <si>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120 1 11 05026 04 0000 120</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</si>
  <si>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</si>
  <si>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</si>
  <si>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</si>
  <si>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</si>
  <si>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006 1 11 05032 02 0000 120</t>
  </si>
  <si>
    <t>046 1 11 05032 02 0000 120</t>
  </si>
  <si>
    <t>120 1 11 05032 02 0000 120</t>
  </si>
  <si>
    <t>131 1 11 05032 02 0000 120</t>
  </si>
  <si>
    <t>176 1 11 05032 02 0000 120</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</si>
  <si>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</si>
  <si>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</si>
  <si>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000 1 11 05072 02 0000 120</t>
  </si>
  <si>
    <t>Доходы от сдачи в аренду имущества, составляющего казну субъекта Российской Федерации (за исключением земельных участков)</t>
  </si>
  <si>
    <t>120 1 11 05072 02 0000 120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</si>
  <si>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</si>
  <si>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</si>
  <si>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176 1 11 05100 02 0000 120</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</si>
  <si>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</si>
  <si>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</si>
  <si>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</si>
  <si>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</si>
  <si>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</si>
  <si>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</si>
  <si>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120 1 11 05322 02 0000 120</t>
  </si>
  <si>
    <t>000 1 11 07000 00 0000 120</t>
  </si>
  <si>
    <t>Платежи от государственных и муниципальных унитарных предприятий</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</si>
  <si>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</si>
  <si>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</si>
  <si>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</si>
  <si>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</si>
  <si>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120 1 11 07012 02 0000 120</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</si>
  <si>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</si>
  <si>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</si>
  <si>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000 1 11 09060 00 0000 120</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</si>
  <si>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</si>
  <si>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000 1 11 09064 01 0000 120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</si>
  <si>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</si>
  <si>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124 1 11 09064 01 0000 120</t>
  </si>
  <si>
    <t>000 1 12 00000 00 0000 000</t>
  </si>
  <si>
    <t>ПЛАТЕЖИ ПРИ ПОЛЬЗОВАНИИ ПРИРОДНЫМИ РЕСУРСАМИ</t>
  </si>
  <si>
    <t>000 1 12 02000 00 0000 120</t>
  </si>
  <si>
    <t>Платежи при пользовании недрами</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</si>
  <si>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</si>
  <si>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</si>
  <si>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</si>
  <si>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</si>
  <si>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130 1 12 02012 01 0000 120</t>
  </si>
  <si>
    <t>000 1 12 02030 01 0000 120</t>
  </si>
  <si>
    <t>Регулярные платежи за пользование недрами при пользовании недрами на территории Российской Федерации</t>
  </si>
  <si>
    <t>182 1 12 02030 01 0000 120</t>
  </si>
  <si>
    <t>000 1 12 02050 01 0000 120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</si>
  <si>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</si>
  <si>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000 1 12 02052 01 0000 120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</si>
  <si>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</si>
  <si>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130 1 12 02052 01 0000 120</t>
  </si>
  <si>
    <t>000 1 12 02100 00 0000 120</t>
  </si>
  <si>
    <t>Сборы за участие в конкурсе (аукционе) на право пользования участками недр</t>
  </si>
  <si>
    <t>000 1 12 02102 02 0000 120</t>
  </si>
  <si>
    <t>Сборы за участие в конкурсе (аукционе) на право пользования участками недр местного значения</t>
  </si>
  <si>
    <t>130 1 12 02102 02 0000 120</t>
  </si>
  <si>
    <t>000 1 12 04000 00 0000 120</t>
  </si>
  <si>
    <t>Плата за использование лесов</t>
  </si>
  <si>
    <t>000 1 12 04010 00 0000 120</t>
  </si>
  <si>
    <t>Плата за использование лесов, расположенных на землях лесного фонда</t>
  </si>
  <si>
    <t>000 1 12 04013 02 0000 120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</si>
  <si>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</si>
  <si>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130 1 12 04013 02 0000 120</t>
  </si>
  <si>
    <t>000 1 12 04014 02 0000 120</t>
  </si>
  <si>
    <t>Плата за использование лесов, расположенных на землях лесного фонда, в части, превышающей минимальный размер арендной платы</t>
  </si>
  <si>
    <t>130 1 12 04014 02 0000 120</t>
  </si>
  <si>
    <t>000 1 12 04015 02 0000 120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</si>
  <si>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</si>
  <si>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130 1 12 04015 02 0000 120</t>
  </si>
  <si>
    <t>000 1 13 00000 00 0000 000</t>
  </si>
  <si>
    <t>ДОХОДЫ ОТ ОКАЗАНИЯ ПЛАТНЫХ УСЛУГ И КОМПЕНСАЦИИ ЗАТРАТ ГОСУДАРСТВА</t>
  </si>
  <si>
    <t>000 1 13 01000 00 0000 130</t>
  </si>
  <si>
    <t>Доходы от оказания платных услуг (работ)</t>
  </si>
  <si>
    <t>000 1 13 01020 01 0000 130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</si>
  <si>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</si>
  <si>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182 1 13 01020 01 0000 130</t>
  </si>
  <si>
    <t>000 1 13 01190 01 0000 130</t>
  </si>
  <si>
    <t>Плата за предоставление информации из реестра дисквалифицированных лиц</t>
  </si>
  <si>
    <t>182 1 13 01190 01 0000 130</t>
  </si>
  <si>
    <t>000 1 13 01400 01 0000 130</t>
  </si>
  <si>
    <t>Плата за предоставление сведений, документов, содержащихся в государственных реестрах (регистрах)</t>
  </si>
  <si>
    <t>000 1 13 01410 01 0000 130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</si>
  <si>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</si>
  <si>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130 1 13 01410 01 0000 130</t>
  </si>
  <si>
    <t>000 1 13 01500 00 0000 130</t>
  </si>
  <si>
    <t>Плата за оказание услуг по присоединению объектов дорожного сервиса к автомобильным дорогам общего пользования</t>
  </si>
  <si>
    <t>000 1 13 01520 02 0000 130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</si>
  <si>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</si>
  <si>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</si>
  <si>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000 1 13 01990 00 0000 130</t>
  </si>
  <si>
    <t>Прочие доходы от оказания платных услуг (работ)</t>
  </si>
  <si>
    <t>000 1 13 01992 02 0000 130</t>
  </si>
  <si>
    <t>Прочие доходы от оказания платных услуг (работ) получателями средств бюджетов субъектов Российской Федерации</t>
  </si>
  <si>
    <t>006 1 13 01992 02 0000 130</t>
  </si>
  <si>
    <t>046 1 13 01992 02 0000 130</t>
  </si>
  <si>
    <t>124 1 13 01992 02 0000 130</t>
  </si>
  <si>
    <t>126 1 13 01992 02 0000 130</t>
  </si>
  <si>
    <t>136 1 13 01992 02 0000 130</t>
  </si>
  <si>
    <t>197 1 13 01992 02 0000 130</t>
  </si>
  <si>
    <t>210 1 13 01992 02 0000 130</t>
  </si>
  <si>
    <t>000 1 13 02000 00 0000 130</t>
  </si>
  <si>
    <t>Доходы от компенсации затрат государства</t>
  </si>
  <si>
    <t>000 1 13 02060 00 0000 130</t>
  </si>
  <si>
    <t>Доходы, поступающие в порядке возмещения расходов, понесенных в связи с эксплуатацией имущества</t>
  </si>
  <si>
    <t>000 1 13 02062 02 0000 130</t>
  </si>
  <si>
    <t>Доходы, поступающие в порядке возмещения расходов, понесенных в связи с эксплуатацией имущества субъектов Российской Федерации</t>
  </si>
  <si>
    <t>006 1 13 02062 02 0000 130</t>
  </si>
  <si>
    <t>023 1 13 02062 02 0000 130</t>
  </si>
  <si>
    <t>000 1 13 02990 00 0000 130</t>
  </si>
  <si>
    <t>Прочие доходы от компенсации затрат государства</t>
  </si>
  <si>
    <t>000 1 13 02992 02 0000 130</t>
  </si>
  <si>
    <t>Прочие доходы от компенсации затрат бюджетов субъектов Российской Федерации</t>
  </si>
  <si>
    <t>021 1 13 02992 02 0000 130</t>
  </si>
  <si>
    <t>023 1 13 02992 02 0000 130</t>
  </si>
  <si>
    <t>036 1 13 02992 02 0000 130</t>
  </si>
  <si>
    <t>041 1 13 02992 02 0000 130</t>
  </si>
  <si>
    <t>046 1 13 02992 02 0000 130</t>
  </si>
  <si>
    <t>105 1 13 02992 02 0000 130</t>
  </si>
  <si>
    <t>120 1 13 02992 02 0000 130</t>
  </si>
  <si>
    <t>123 1 13 02992 02 0000 130</t>
  </si>
  <si>
    <t>126 1 13 02992 02 0000 130</t>
  </si>
  <si>
    <t>130 1 13 02992 02 0000 130</t>
  </si>
  <si>
    <t>131 1 13 02992 02 0000 130</t>
  </si>
  <si>
    <t>136 1 13 02992 02 0000 130</t>
  </si>
  <si>
    <t>162 1 13 02992 02 0000 130</t>
  </si>
  <si>
    <t>176 1 13 02992 02 0000 130</t>
  </si>
  <si>
    <t>181 1 13 02992 02 0000 130</t>
  </si>
  <si>
    <t>197 1 13 02992 02 0000 130</t>
  </si>
  <si>
    <t>210 1 13 02992 02 0000 130</t>
  </si>
  <si>
    <t>000 1 14 00000 00 0000 000</t>
  </si>
  <si>
    <t>ДОХОДЫ ОТ ПРОДАЖИ МАТЕРИАЛЬНЫХ И НЕМАТЕРИАЛЬНЫХ АКТИВОВ</t>
  </si>
  <si>
    <t>000 1 14 02000 00 0000 000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</si>
  <si>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</si>
  <si>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</si>
  <si>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</si>
  <si>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</si>
  <si>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</si>
  <si>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</si>
  <si>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000 1 14 02020 02 0000 440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</si>
  <si>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</si>
  <si>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</si>
  <si>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</si>
  <si>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006 1 14 02022 02 0000 440</t>
  </si>
  <si>
    <t>120 1 14 02022 02 0000 440</t>
  </si>
  <si>
    <t>176 1 14 02022 02 0000 440</t>
  </si>
  <si>
    <t>210 1 14 02022 02 0000 440</t>
  </si>
  <si>
    <t>000 1 14 06000 00 0000 430</t>
  </si>
  <si>
    <t>Доходы от продажи земельных участков, находящихся в государственной и муниципальной собственности</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</si>
  <si>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</si>
  <si>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</si>
  <si>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</si>
  <si>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</si>
  <si>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</si>
  <si>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000 1 15 00000 00 0000 000</t>
  </si>
  <si>
    <t>АДМИНИСТРАТИВНЫЕ ПЛАТЕЖИ И СБОРЫ</t>
  </si>
  <si>
    <t>000 1 15 02000 00 0000 140</t>
  </si>
  <si>
    <t>Платежи, взимаемые государственными и муниципальными органами (организациями) за выполнение определенных функций</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</si>
  <si>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</si>
  <si>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</si>
  <si>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023 1 15 02020 02 0000 140</t>
  </si>
  <si>
    <t>176 1 15 02020 02 0000 140</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</si>
  <si>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</si>
  <si>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</si>
  <si>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</si>
  <si>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</si>
  <si>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</si>
  <si>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</si>
  <si>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</si>
  <si>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</si>
  <si>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023 1 16 01053 01 0000 140</t>
  </si>
  <si>
    <t>162 1 16 01053 01 0000 140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</si>
  <si>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</si>
  <si>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</si>
  <si>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000 1 16 01062 01 0000 140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</si>
  <si>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</si>
  <si>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006 1 16 01062 01 0000 140</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</si>
  <si>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</si>
  <si>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</si>
  <si>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023 1 16 01063 01 0000 140</t>
  </si>
  <si>
    <t>162 1 16 01063 01 0000 140</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</si>
  <si>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</si>
  <si>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</si>
  <si>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</si>
  <si>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</si>
  <si>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006 1 16 01072 01 0000 140</t>
  </si>
  <si>
    <t>130 1 16 01072 01 0000 140</t>
  </si>
  <si>
    <t>197 1 16 01072 01 0000 140</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</si>
  <si>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</si>
  <si>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</si>
  <si>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006 1 16 01073 01 0000 140</t>
  </si>
  <si>
    <t>023 1 16 01073 01 0000 140</t>
  </si>
  <si>
    <t>162 1 16 01073 01 0000 140</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</si>
  <si>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</si>
  <si>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</si>
  <si>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</si>
  <si>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</si>
  <si>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006 1 16 01082 01 0000 140</t>
  </si>
  <si>
    <t>130 1 16 01082 01 0000 140</t>
  </si>
  <si>
    <t>000 1 16 01083 01 0000 140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</si>
  <si>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</si>
  <si>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023 1 16 01083 01 0000 140</t>
  </si>
  <si>
    <t>162 1 16 01083 01 0000 140</t>
  </si>
  <si>
    <t>000 1 16 01090 01 0000 140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</si>
  <si>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</si>
  <si>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</si>
  <si>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</si>
  <si>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006 1 16 01092 01 0000 140</t>
  </si>
  <si>
    <t>000 1 16 01093 01 0000 140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</si>
  <si>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</si>
  <si>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162 1 16 01093 01 0000 140</t>
  </si>
  <si>
    <t>000 1 16 01100 01 0000 140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</si>
  <si>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</si>
  <si>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</si>
  <si>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</si>
  <si>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162 1 16 01103 01 0000 140</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</si>
  <si>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</si>
  <si>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</si>
  <si>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000 1 16 01112 01 0000 140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</si>
  <si>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</si>
  <si>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176 1 16 01112 01 0000 140</t>
  </si>
  <si>
    <t>000 1 16 01113 01 0000 140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</si>
  <si>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</si>
  <si>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023 1 16 01113 01 0000 140</t>
  </si>
  <si>
    <t>162 1 16 01113 01 0000 140</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</si>
  <si>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</si>
  <si>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</si>
  <si>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</si>
  <si>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</si>
  <si>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106 1 16 01121 01 0000 140</t>
  </si>
  <si>
    <t>187 1 16 01121 01 0000 140</t>
  </si>
  <si>
    <t>188 1 16 01121 01 0000 140</t>
  </si>
  <si>
    <t>000 1 16 01122 01 0000 140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</si>
  <si>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</si>
  <si>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176 1 16 01122 01 0000 140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</si>
  <si>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</si>
  <si>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</si>
  <si>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023 1 16 01123 01 0000 140</t>
  </si>
  <si>
    <t>188 1 16 01123 01 0000 140</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</si>
  <si>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</si>
  <si>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</si>
  <si>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</si>
  <si>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</si>
  <si>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006 1 16 01133 01 0000 140</t>
  </si>
  <si>
    <t>046 1 16 01133 01 0000 140</t>
  </si>
  <si>
    <t>162 1 16 01133 01 0000 140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</si>
  <si>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</si>
  <si>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</si>
  <si>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</si>
  <si>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</si>
  <si>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006 1 16 01142 01 0000 140</t>
  </si>
  <si>
    <t>128 1 16 01142 01 0000 140</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</si>
  <si>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</si>
  <si>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</si>
  <si>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162 1 16 01143 01 0000 140</t>
  </si>
  <si>
    <t>000 1 16 01150 01 0000 140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</si>
  <si>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</si>
  <si>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</si>
  <si>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</si>
  <si>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197 1 16 01152 01 0000 140</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</si>
  <si>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</si>
  <si>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</si>
  <si>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023 1 16 01153 01 0000 140</t>
  </si>
  <si>
    <t>102 1 16 01153 01 0000 140</t>
  </si>
  <si>
    <t>162 1 16 01153 01 0000 140</t>
  </si>
  <si>
    <t>000 1 16 01156 01 0000 140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</si>
  <si>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</si>
  <si>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102 1 16 01156 01 0000 140</t>
  </si>
  <si>
    <t>197 1 16 01156 01 0000 140</t>
  </si>
  <si>
    <t>000 1 16 01160 01 0000 140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</si>
  <si>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</si>
  <si>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000 1 16 01163 01 0000 140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</si>
  <si>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</si>
  <si>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023 1 16 01163 01 0000 140</t>
  </si>
  <si>
    <t>162 1 16 01163 01 0000 140</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</si>
  <si>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</si>
  <si>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</si>
  <si>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</si>
  <si>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</si>
  <si>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162 1 16 01173 01 0000 140</t>
  </si>
  <si>
    <t>000 1 16 01180 01 0000 140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</si>
  <si>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</si>
  <si>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000 1 16 01183 01 0000 140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</si>
  <si>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</si>
  <si>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162 1 16 01183 01 0000 140</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</si>
  <si>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</si>
  <si>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</si>
  <si>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</si>
  <si>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</si>
  <si>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006 1 16 01192 01 0000 140</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</si>
  <si>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</si>
  <si>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</si>
  <si>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006 1 16 01193 01 0000 140</t>
  </si>
  <si>
    <t>023 1 16 01193 01 0000 140</t>
  </si>
  <si>
    <t>162 1 16 01193 01 0000 140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</si>
  <si>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</si>
  <si>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</si>
  <si>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</si>
  <si>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</si>
  <si>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023 1 16 01203 01 0000 140</t>
  </si>
  <si>
    <t>162 1 16 01203 01 0000 140</t>
  </si>
  <si>
    <t>000 1 16 01210 01 0000 140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</si>
  <si>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t>
  </si>
  <si>
    <t>000 1 16 01213 01 0000 140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</si>
  <si>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</si>
  <si>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023 1 16 01213 01 0000 140</t>
  </si>
  <si>
    <t>162 1 16 01213 01 0000 140</t>
  </si>
  <si>
    <t>000 1 16 02000 02 0000 140</t>
  </si>
  <si>
    <t>Административные штрафы, установленные законами субъектов Российской Федерации об административных правонарушениях</t>
  </si>
  <si>
    <t>000 1 16 02010 02 0000 140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</si>
  <si>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</si>
  <si>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006 1 16 02010 02 0000 140</t>
  </si>
  <si>
    <t>102 1 16 02010 02 0000 140</t>
  </si>
  <si>
    <t>120 1 16 02010 02 0000 140</t>
  </si>
  <si>
    <t>210 1 16 02010 02 0000 140</t>
  </si>
  <si>
    <t>000 1 16 07000 00 0000 140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</si>
  <si>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</si>
  <si>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</si>
  <si>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</si>
  <si>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</si>
  <si>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</si>
  <si>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021 1 16 07010 02 0000 140</t>
  </si>
  <si>
    <t>041 1 16 07010 02 0000 140</t>
  </si>
  <si>
    <t>111 1 16 07010 02 0000 140</t>
  </si>
  <si>
    <t>120 1 16 07010 02 0000 140</t>
  </si>
  <si>
    <t>126 1 16 07010 02 0000 140</t>
  </si>
  <si>
    <t>130 1 16 07010 02 0000 140</t>
  </si>
  <si>
    <t>131 1 16 07010 02 0000 140</t>
  </si>
  <si>
    <t>143 1 16 07010 02 0000 140</t>
  </si>
  <si>
    <t>176 1 16 07010 02 0000 140</t>
  </si>
  <si>
    <t>181 1 16 07010 02 0000 140</t>
  </si>
  <si>
    <t>197 1 16 07010 02 0000 140</t>
  </si>
  <si>
    <t>210 1 16 07010 02 0000 140</t>
  </si>
  <si>
    <t>000 1 16 07030 00 0000 140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</si>
  <si>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</si>
  <si>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000 1 16 07030 02 0000 140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</si>
  <si>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</si>
  <si>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130 1 16 07030 02 0000 140</t>
  </si>
  <si>
    <t>000 1 16 07040 00 0000 140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</si>
  <si>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</si>
  <si>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000 1 16 07040 02 0000 140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</si>
  <si>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</si>
  <si>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130 1 16 07040 02 0000 140</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</si>
  <si>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</si>
  <si>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</si>
  <si>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</si>
  <si>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</si>
  <si>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023 1 16 07090 02 0000 140</t>
  </si>
  <si>
    <t>105 1 16 07090 02 0000 140</t>
  </si>
  <si>
    <t>120 1 16 07090 02 0000 140</t>
  </si>
  <si>
    <t>124 1 16 07090 02 0000 140</t>
  </si>
  <si>
    <t>130 1 16 07090 02 0000 140</t>
  </si>
  <si>
    <t>176 1 16 07090 02 0000 140</t>
  </si>
  <si>
    <t>181 1 16 07090 02 0000 140</t>
  </si>
  <si>
    <t>197 1 16 07090 02 0000 140</t>
  </si>
  <si>
    <t>000 1 16 10000 00 0000 140</t>
  </si>
  <si>
    <t>Платежи в целях возмещения причиненного ущерба (убытков)</t>
  </si>
  <si>
    <t>000 1 16 10020 02 0000 140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</si>
  <si>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</si>
  <si>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</si>
  <si>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</si>
  <si>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023 1 16 10021 02 0000 140</t>
  </si>
  <si>
    <t>176 1 16 10021 02 0000 140</t>
  </si>
  <si>
    <t>181 1 16 10021 02 0000 140</t>
  </si>
  <si>
    <t>000 1 16 10022 02 0000 140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</si>
  <si>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</si>
  <si>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023 1 16 10022 02 0000 140</t>
  </si>
  <si>
    <t>181 1 16 10022 02 0000 140</t>
  </si>
  <si>
    <t>000 1 16 10050 00 0000 140</t>
  </si>
  <si>
    <t>Платежи в целях возмещения убытков, причиненных уклонением от заключения государственного контракта</t>
  </si>
  <si>
    <t>000 1 16 10056 02 0000 140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</si>
  <si>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</si>
  <si>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181 1 16 10056 02 0000 140</t>
  </si>
  <si>
    <t>000 1 16 10100 00 0000 140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</si>
  <si>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</si>
  <si>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</si>
  <si>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</si>
  <si>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026 1 16 10100 02 0000 140</t>
  </si>
  <si>
    <t>105 1 16 10100 02 0000 140</t>
  </si>
  <si>
    <t>131 1 16 10100 02 0000 140</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</si>
  <si>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</si>
  <si>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</si>
  <si>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</si>
  <si>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</si>
  <si>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182 1 16 10122 01 0000 140</t>
  </si>
  <si>
    <t>197 1 16 10122 01 0000 140</t>
  </si>
  <si>
    <t>000 1 16 11000 01 0000 140</t>
  </si>
  <si>
    <t>Платежи, уплачиваемые в целях возмещения вреда</t>
  </si>
  <si>
    <t>000 1 16 11060 01 0000 140</t>
  </si>
  <si>
    <t>Платежи, уплачиваемые в целях возмещения вреда, причиняемого автомобильным дорогам</t>
  </si>
  <si>
    <t>000 1 16 11063 01 0000 140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</si>
  <si>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</si>
  <si>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176 1 16 11063 01 0000 140</t>
  </si>
  <si>
    <t>000 1 17 00000 00 0000 000</t>
  </si>
  <si>
    <t>ПРОЧИЕ НЕНАЛОГОВЫЕ ДОХОДЫ</t>
  </si>
  <si>
    <t>000 1 17 05000 00 0000 180</t>
  </si>
  <si>
    <t>Прочие неналоговые доходы</t>
  </si>
  <si>
    <t>000 1 17 05020 02 0000 180</t>
  </si>
  <si>
    <t>Прочие неналоговые доходы бюджетов субъектов Российской Федерации</t>
  </si>
  <si>
    <t>041 1 17 05020 02 0000 180</t>
  </si>
  <si>
    <t>130 1 17 05020 02 0000 180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</si>
  <si>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</si>
  <si>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</si>
  <si>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</si>
  <si>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</si>
  <si>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</si>
  <si>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</si>
  <si>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000 2 02 15001 02 0000 150</t>
  </si>
  <si>
    <t>Дотации бюджетам субъектов Российской Федерации на выравнивание бюджетной обеспеченности</t>
  </si>
  <si>
    <t>181 2 02 15001 02 0000 150</t>
  </si>
  <si>
    <t>000 2 02 15009 02 0000 150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</si>
  <si>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</si>
  <si>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181 2 02 15009 02 0000 150</t>
  </si>
  <si>
    <t>000 2 02 20000 00 0000 150</t>
  </si>
  <si>
    <t>Субсидии бюджетам бюджетной системы Российской Федерации (межбюджетные субсидии)</t>
  </si>
  <si>
    <t>000 2 02 25007 02 0000 150</t>
  </si>
  <si>
    <t>Субсидии бюджетам субъектов Российской Федерации на выплату региональных социальных доплат к пенсии</t>
  </si>
  <si>
    <t>023 2 02 25007 02 0000 150</t>
  </si>
  <si>
    <t>000 2 02 25021 02 0000 150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</si>
  <si>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</si>
  <si>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124 2 02 25021 02 0000 150</t>
  </si>
  <si>
    <t>000 2 02 25027 02 0000 150</t>
  </si>
  <si>
    <t>Субсидии бюджетам субъектов Российской Федерации на реализацию мероприятий государственной программы Российской Федерации "Доступная среда"</t>
  </si>
  <si>
    <t>136 2 02 25027 02 0000 150</t>
  </si>
  <si>
    <t>000 2 02 25028 02 0000 150</t>
  </si>
  <si>
    <t>Субсидии бюджетам субъектов Российской Федерации на поддержку региональных проектов в сфере информационных технологий</t>
  </si>
  <si>
    <t>194 2 02 25028 02 0000 150</t>
  </si>
  <si>
    <t>000 2 02 25065 02 0000 150</t>
  </si>
  <si>
    <t>Субсидии бюджетам субъектов Российской Федерации на реализацию мероприятий государственных программ (подпрограмм государственных программ) субъектов Российской Федерации в области использования и охраны водных объектов</t>
  </si>
  <si>
    <t>130 2 02 25065 02 0000 150</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</si>
  <si>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</si>
  <si>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</si>
  <si>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136 2 02 25066 02 0000 150</t>
  </si>
  <si>
    <t>000 2 02 25081 02 0000 150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</si>
  <si>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</si>
  <si>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127 2 02 25081 02 0000 150</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</si>
  <si>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</si>
  <si>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</si>
  <si>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023 2 02 25082 02 0000 150</t>
  </si>
  <si>
    <t>000 2 02 25084 02 0000 150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</si>
  <si>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</si>
  <si>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023 2 02 25084 02 0000 150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</si>
  <si>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</si>
  <si>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</si>
  <si>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023 2 02 25086 02 0000 150</t>
  </si>
  <si>
    <t>000 2 02 25097 02 0000 150</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</si>
  <si>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</si>
  <si>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136 2 02 25097 02 0000 150</t>
  </si>
  <si>
    <t>000 2 02 25114 02 0000 150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</si>
  <si>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</si>
  <si>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126 2 02 25114 02 0000 150</t>
  </si>
  <si>
    <t>000 2 02 25117 02 0000 150</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</si>
  <si>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</si>
  <si>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194 2 02 25117 02 0000 150</t>
  </si>
  <si>
    <t>000 2 02 25138 02 0000 150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</si>
  <si>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</si>
  <si>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126 2 02 25138 02 0000 150</t>
  </si>
  <si>
    <t>000 2 02 25163 02 0000 150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</si>
  <si>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</si>
  <si>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023 2 02 25163 02 0000 150</t>
  </si>
  <si>
    <t>000 2 02 25169 02 0000 150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</si>
  <si>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</si>
  <si>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136 2 02 25169 02 0000 150</t>
  </si>
  <si>
    <t>000 2 02 25173 02 0000 150</t>
  </si>
  <si>
    <t>Субсидии бюджетам субъектов Российской Федерации на создание детских технопарков "Кванториум"</t>
  </si>
  <si>
    <t>136 2 02 25173 02 0000 150</t>
  </si>
  <si>
    <t>000 2 02 25187 02 0000 150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</si>
  <si>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</si>
  <si>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136 2 02 25187 02 0000 150</t>
  </si>
  <si>
    <t>000 2 02 25201 02 0000 150</t>
  </si>
  <si>
    <t>Субсидии бюджетам субъектов Российской Федерации на развитие паллиативной медицинской помощи</t>
  </si>
  <si>
    <t>126 2 02 25201 02 0000 150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</si>
  <si>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</si>
  <si>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</si>
  <si>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126 2 02 25202 02 0000 150</t>
  </si>
  <si>
    <t>000 2 02 25208 02 0000 150</t>
  </si>
  <si>
    <t>Субсидии бюджетам субъектов Российской Федерации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</si>
  <si>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136 2 02 25208 02 0000 150</t>
  </si>
  <si>
    <t>000 2 02 25210 02 0000 150</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</si>
  <si>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</si>
  <si>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136 2 02 25210 02 0000 150</t>
  </si>
  <si>
    <t>000 2 02 25219 02 0000 150</t>
  </si>
  <si>
    <t>Субсидии бюджетам субъектов Российской Федерации на создание центров цифрового образования детей</t>
  </si>
  <si>
    <t>136 2 02 25219 02 0000 150</t>
  </si>
  <si>
    <t>000 2 02 25228 02 0000 150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</si>
  <si>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</si>
  <si>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127 2 02 25228 02 0000 150</t>
  </si>
  <si>
    <t>000 2 02 25229 02 0000 150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</si>
  <si>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</si>
  <si>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127 2 02 25229 02 0000 150</t>
  </si>
  <si>
    <t>000 2 02 25230 02 0000 150</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</si>
  <si>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</si>
  <si>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136 2 02 25230 02 0000 150</t>
  </si>
  <si>
    <t>000 2 02 25232 02 0000 150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</si>
  <si>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</si>
  <si>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136 2 02 25232 02 0000 150</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</si>
  <si>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</si>
  <si>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</si>
  <si>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210 2 02 25243 02 0000 150</t>
  </si>
  <si>
    <t>000 2 02 25251 02 0000 150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</si>
  <si>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</si>
  <si>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111 2 02 25251 02 0000 150</t>
  </si>
  <si>
    <t>000 2 02 25256 02 0000 150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</si>
  <si>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</si>
  <si>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136 2 02 25256 02 0000 150</t>
  </si>
  <si>
    <t>000 2 02 25259 02 0000 150</t>
  </si>
  <si>
    <t>Субсидии бюджетам субъектов Российской Федерации на государственную поддержку стимулирования увеличения производства масличных культур</t>
  </si>
  <si>
    <t>036 2 02 25259 02 0000 150</t>
  </si>
  <si>
    <t>000 2 02 25291 02 0000 150</t>
  </si>
  <si>
    <t>Субсидии бюджетам субъектов Российской Федерации на повышение эффективности службы занятости</t>
  </si>
  <si>
    <t>023 2 02 25291 02 0000 150</t>
  </si>
  <si>
    <t>000 2 02 25299 02 0000 150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</si>
  <si>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</si>
  <si>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115 2 02 25299 02 0000 150</t>
  </si>
  <si>
    <t>000 2 02 25302 02 0000 150</t>
  </si>
  <si>
    <t>Субсидии бюджетам субъектов Российской Федерации на осуществление ежемесячных выплат на детей в возрасте от трех до семи лет включительно</t>
  </si>
  <si>
    <t>023 2 02 25302 02 0000 150</t>
  </si>
  <si>
    <t>000 2 02 25304 02 0000 150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</si>
  <si>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</si>
  <si>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136 2 02 25304 02 0000 150</t>
  </si>
  <si>
    <t>000 2 02 25305 02 0000 150</t>
  </si>
  <si>
    <t>Субсиди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</si>
  <si>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136 2 02 25305 02 0000 150</t>
  </si>
  <si>
    <t>000 2 02 25365 02 0000 150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</si>
  <si>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</si>
  <si>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126 2 02 25365 02 0000 150</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</si>
  <si>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</si>
  <si>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</si>
  <si>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126 2 02 25402 02 0000 150</t>
  </si>
  <si>
    <t>000 2 02 25404 02 0000 150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</si>
  <si>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</si>
  <si>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023 2 02 25404 02 0000 150</t>
  </si>
  <si>
    <t>000 2 02 25412 02 0000 150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</si>
  <si>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</si>
  <si>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136 2 02 25412 02 0000 150</t>
  </si>
  <si>
    <t>000 2 02 25456 02 0000 150</t>
  </si>
  <si>
    <t>Субсидии бюджетам субъектов Российской Федерации на модернизацию театров юного зрителя и театров кукол</t>
  </si>
  <si>
    <t>131 2 02 25456 02 0000 150</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</si>
  <si>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</si>
  <si>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</si>
  <si>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023 2 02 25462 02 0000 150</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</si>
  <si>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</si>
  <si>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</si>
  <si>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131 2 02 25466 02 0000 150</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</si>
  <si>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</si>
  <si>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</si>
  <si>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131 2 02 25467 02 0000 150</t>
  </si>
  <si>
    <t>000 2 02 25480 02 0000 150</t>
  </si>
  <si>
    <t>Субсидии бюджетам субъектов Российской Федерации на создание системы поддержки фермеров и развитие сельской кооперации</t>
  </si>
  <si>
    <t>036 2 02 25480 02 0000 150</t>
  </si>
  <si>
    <t>000 2 02 25491 02 0000 150</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</si>
  <si>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</si>
  <si>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136 2 02 25491 02 0000 150</t>
  </si>
  <si>
    <t>000 2 02 25497 02 0000 150</t>
  </si>
  <si>
    <t>Субсидии бюджетам субъектов Российской Федерации на реализацию мероприятий по обеспечению жильем молодых семей</t>
  </si>
  <si>
    <t>124 2 02 25497 02 0000 150</t>
  </si>
  <si>
    <t>000 2 02 25502 02 0000 150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</si>
  <si>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</si>
  <si>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036 2 02 25502 02 0000 150</t>
  </si>
  <si>
    <t>000 2 02 25508 02 0000 150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</si>
  <si>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</si>
  <si>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036 2 02 25508 02 0000 150</t>
  </si>
  <si>
    <t>000 2 02 25514 02 0000 150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</si>
  <si>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</si>
  <si>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023 2 02 25514 02 0000 150</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</si>
  <si>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</si>
  <si>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</si>
  <si>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105 2 02 25516 02 0000 150</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</si>
  <si>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</si>
  <si>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</si>
  <si>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131 2 02 25517 02 0000 150</t>
  </si>
  <si>
    <t>000 2 02 25519 02 0000 150</t>
  </si>
  <si>
    <t>Субсидии бюджетам субъектов Российской Федерации на поддержку отрасли культуры</t>
  </si>
  <si>
    <t>131 2 02 25519 02 0000 150</t>
  </si>
  <si>
    <t>000 2 02 25520 02 0000 150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</si>
  <si>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</si>
  <si>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136 2 02 25520 02 0000 150</t>
  </si>
  <si>
    <t>000 2 02 25525 02 0000 150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</si>
  <si>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</si>
  <si>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021 2 02 25525 02 0000 150</t>
  </si>
  <si>
    <t>000 2 02 25527 02 0000 150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</si>
  <si>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</si>
  <si>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026 2 02 25527 02 0000 150</t>
  </si>
  <si>
    <t>000 2 02 25554 02 0000 150</t>
  </si>
  <si>
    <t>Субсидии бюджетам субъектов Российской Федерации на обеспечение закупки авиационных работ в целях оказания медицинской помощи</t>
  </si>
  <si>
    <t>126 2 02 25554 02 0000 150</t>
  </si>
  <si>
    <t>000 2 02 25555 02 0000 150</t>
  </si>
  <si>
    <t>Субсидии бюджетам субъектов Российской Федерации на реализацию программ формирования современной городской среды</t>
  </si>
  <si>
    <t>210 2 02 25555 02 0000 150</t>
  </si>
  <si>
    <t>000 2 02 25576 02 0000 150</t>
  </si>
  <si>
    <t>Субсидии бюджетам субъектов Российской Федерации на обеспечение комплексного развития сельских территорий</t>
  </si>
  <si>
    <t>036 2 02 25576 02 0000 150</t>
  </si>
  <si>
    <t>000 2 02 25586 02 0000 150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</si>
  <si>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</si>
  <si>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126 2 02 25586 02 0000 150</t>
  </si>
  <si>
    <t>000 2 02 25589 02 0000 150</t>
  </si>
  <si>
    <t>Субсидии бюджетам субъектов Российской Федерации на обеспечение мероприятий по формированию и функционированию необходимой информационно-технологической и телекоммуникационной инфраструктуры на участках мировых судей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</si>
  <si>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194 2 02 25589 02 0000 150</t>
  </si>
  <si>
    <t>000 2 02 27139 02 0000 150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</si>
  <si>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</si>
  <si>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127 2 02 27139 02 0000 150</t>
  </si>
  <si>
    <t>000 2 02 27456 02 0000 150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</si>
  <si>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</si>
  <si>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131 2 02 27456 02 0000 150</t>
  </si>
  <si>
    <t>000 2 02 30000 00 0000 150</t>
  </si>
  <si>
    <t>Субвенции бюджетам бюджетной системы Российской Федерации</t>
  </si>
  <si>
    <t>000 2 02 35067 02 0000 150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</si>
  <si>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</si>
  <si>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176 2 02 35067 02 0000 150</t>
  </si>
  <si>
    <t>000 2 02 35090 02 0000 150</t>
  </si>
  <si>
    <t>Субвенции бюджетам субъектов Российской Федерации на улучшение экологического состояния гидрографической сети</t>
  </si>
  <si>
    <t>130 2 02 35090 02 0000 150</t>
  </si>
  <si>
    <t>000 2 02 35118 02 0000 150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</si>
  <si>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</si>
  <si>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181 2 02 35118 02 0000 150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</si>
  <si>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</si>
  <si>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</si>
  <si>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205 2 02 35120 02 0000 150</t>
  </si>
  <si>
    <t>000 2 02 35128 02 0000 150</t>
  </si>
  <si>
    <t>Субвенции бюджетам субъектов Российской Федерации на осуществление отдельных полномочий в области водных отношений</t>
  </si>
  <si>
    <t>130 2 02 35128 02 0000 150</t>
  </si>
  <si>
    <t>000 2 02 35129 02 0000 150</t>
  </si>
  <si>
    <t>Субвенции бюджетам субъектов Российской Федерации на осуществление отдельных полномочий в области лесных отношений</t>
  </si>
  <si>
    <t>130 2 02 35129 02 0000 150</t>
  </si>
  <si>
    <t>000 2 02 35134 02 0000 150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</si>
  <si>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</si>
  <si>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124 2 02 35134 02 0000 150</t>
  </si>
  <si>
    <t>000 2 02 35135 02 0000 150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</si>
  <si>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</si>
  <si>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124 2 02 35135 02 0000 150</t>
  </si>
  <si>
    <t>000 2 02 35176 02 0000 150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</si>
  <si>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</si>
  <si>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124 2 02 35176 02 0000 150</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</si>
  <si>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</si>
  <si>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</si>
  <si>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023 2 02 35220 02 0000 150</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</si>
  <si>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</si>
  <si>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</si>
  <si>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023 2 02 35240 02 0000 150</t>
  </si>
  <si>
    <t>000 2 02 35250 02 0000 150</t>
  </si>
  <si>
    <t>Субвенции бюджетам субъектов Российской Федерации на оплату жилищно-коммунальных услуг отдельным категориям граждан</t>
  </si>
  <si>
    <t>023 2 02 35250 02 0000 150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</si>
  <si>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</si>
  <si>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</si>
  <si>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023 2 02 35290 02 0000 150</t>
  </si>
  <si>
    <t>000 2 02 35429 02 0000 150</t>
  </si>
  <si>
    <t>Субвенции бюджетам субъектов Российской Федерации на увеличение площади лесовосстановления</t>
  </si>
  <si>
    <t>130 2 02 35429 02 0000 150</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</si>
  <si>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</si>
  <si>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</si>
  <si>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130 2 02 35430 02 0000 150</t>
  </si>
  <si>
    <t>000 2 02 35431 02 0000 150</t>
  </si>
  <si>
    <t>Субвенции бюджетам субъектов Российской Федерации на формирование запаса лесных семян для лесовосстановления</t>
  </si>
  <si>
    <t>130 2 02 35431 02 0000 150</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</si>
  <si>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</si>
  <si>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</si>
  <si>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130 2 02 35432 02 0000 150</t>
  </si>
  <si>
    <t>000 2 02 35460 02 0000 150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</si>
  <si>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</si>
  <si>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126 2 02 35460 02 0000 150</t>
  </si>
  <si>
    <t>000 2 02 35573 02 0000 150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</si>
  <si>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</si>
  <si>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023 2 02 35573 02 0000 150</t>
  </si>
  <si>
    <t>000 2 02 35900 02 0000 150</t>
  </si>
  <si>
    <t>Единая субвенция бюджетам субъектов Российской Федерации и бюджету г. Байконура</t>
  </si>
  <si>
    <t>181 2 02 35900 02 0000 150</t>
  </si>
  <si>
    <t>000 2 02 40000 00 0000 150</t>
  </si>
  <si>
    <t>Иные межбюджетные трансферты</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</si>
  <si>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</si>
  <si>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</si>
  <si>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006 2 02 45141 02 0000 150</t>
  </si>
  <si>
    <t>000 2 02 45142 02 0000 150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</si>
  <si>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</si>
  <si>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001 2 02 45142 02 0000 150</t>
  </si>
  <si>
    <t>006 2 02 45142 02 0000 150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</si>
  <si>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</si>
  <si>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</si>
  <si>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126 2 02 45161 02 0000 150</t>
  </si>
  <si>
    <t>000 2 02 45190 02 0000 150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</si>
  <si>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</si>
  <si>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126 2 02 45190 02 0000 150</t>
  </si>
  <si>
    <t>000 2 02 45192 02 0000 150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</si>
  <si>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</si>
  <si>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126 2 02 45192 02 0000 150</t>
  </si>
  <si>
    <t>000 2 02 45216 02 0000 150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</si>
  <si>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</si>
  <si>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126 2 02 45216 02 0000 150</t>
  </si>
  <si>
    <t>000 2 02 45303 02 0000 150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</si>
  <si>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</si>
  <si>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136 2 02 45303 02 0000 150</t>
  </si>
  <si>
    <t>000 2 02 45389 02 0000 150</t>
  </si>
  <si>
    <t>Межбюджетные трансферты, передаваемые бюджетам на развитие инфраструктуры дорожного хозяйства, обеспечивающей транспортную связанность между центрами экономического роста</t>
  </si>
  <si>
    <t>176 2 02 45389 02 0000 150</t>
  </si>
  <si>
    <t>000 2 02 45418 02 0000 150</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</si>
  <si>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</si>
  <si>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176 2 02 45418 02 0000 150</t>
  </si>
  <si>
    <t>000 2 02 45422 02 0000 150</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</si>
  <si>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</si>
  <si>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126 2 02 45422 02 0000 150</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</si>
  <si>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</si>
  <si>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</si>
  <si>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036 2 02 45433 02 0000 150</t>
  </si>
  <si>
    <t>000 2 02 45454 02 0000 150</t>
  </si>
  <si>
    <t>Межбюджетные трансферты, передаваемые бюджетам субъектов Российской Федерации на создание модельных муниципальных библиотек</t>
  </si>
  <si>
    <t>131 2 02 45454 02 0000 150</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</si>
  <si>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</si>
  <si>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</si>
  <si>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126 2 02 45468 02 0000 150</t>
  </si>
  <si>
    <t>000 2 02 45476 02 0000 150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</si>
  <si>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</si>
  <si>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126 2 02 45476 02 0000 150</t>
  </si>
  <si>
    <t>000 2 02 45477 02 0000 150</t>
  </si>
  <si>
    <t>Межбюджетные трансферты, передаваемые бюджетам субъектов Российской Федерации на возмещение затрат по созданию, модернизации и (или) реконструкции объектов инфраструктуры индустриальных парков или промышленных технопарков</t>
  </si>
  <si>
    <t>123 2 02 45477 02 0000 150</t>
  </si>
  <si>
    <t>000 2 03 00000 00 0000 000</t>
  </si>
  <si>
    <t>БЕЗВОЗМЕЗДНЫЕ ПОСТУПЛЕНИЯ ОТ ГОСУДАРСТВЕННЫХ (МУНИЦИПАЛЬНЫХ) ОРГАНИЗАЦИЙ</t>
  </si>
  <si>
    <t>000 2 03 02000 02 0000 150</t>
  </si>
  <si>
    <t>Безвозмездные поступления от государственных (муниципальных) организаций в бюджеты субъектов Российской Федерации</t>
  </si>
  <si>
    <t>000 2 03 02040 02 0000 150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</si>
  <si>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</si>
  <si>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210 2 03 02040 02 0000 150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</si>
  <si>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</si>
  <si>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182 1 01 02100 01 0000 110</t>
  </si>
  <si>
    <t>000 1 01 02100 01 0000 110</t>
  </si>
  <si>
    <t>000 1 01 02110 01 0000 110</t>
  </si>
  <si>
    <t>182 1 01 02110 01 0000 110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</si>
  <si>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650 000 рублей)</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</si>
  <si>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</si>
  <si>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096 1 08 07131 01 0000 110</t>
  </si>
  <si>
    <t>136 1 11 05032 02 0000 120</t>
  </si>
  <si>
    <t>026 1 13 01992 02 0000 130</t>
  </si>
  <si>
    <t>001 1 13 02992 02 0000 130</t>
  </si>
  <si>
    <t>006 1 13 02992 02 0000 130</t>
  </si>
  <si>
    <t>124 1 13 02992 02 0000 130</t>
  </si>
  <si>
    <t>127 1 13 02992 02 0000 130</t>
  </si>
  <si>
    <t>128 1 13 02992 02 0000 130</t>
  </si>
  <si>
    <t>183 1 13 02992 02 0000 130</t>
  </si>
  <si>
    <t>194 1 13 02992 02 0000 130</t>
  </si>
  <si>
    <t>205 1 13 02992 02 0000 130</t>
  </si>
  <si>
    <t>136 1 16 01053 01 0000 140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</si>
  <si>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</si>
  <si>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000 1 16 01102 01 0000 140</t>
  </si>
  <si>
    <t>111 1 16 01102 01 0000 140</t>
  </si>
  <si>
    <t>006 1 16 01122 01 0000 140</t>
  </si>
  <si>
    <t>006 1 16 01143 01 0000 140</t>
  </si>
  <si>
    <t>026 1 16 01143 01 0000 140</t>
  </si>
  <si>
    <t>023 1 16 01173 01 0000 140</t>
  </si>
  <si>
    <t>111 1 16 01192 01 0000 140</t>
  </si>
  <si>
    <t>128 1 16 01192 01 0000 140</t>
  </si>
  <si>
    <t>136 1 16 01193 01 0000 140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</si>
  <si>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(руководителями высших исполнительных органов государственной власти) субъектов Российской Федерации</t>
  </si>
  <si>
    <t>000 1 16 01205 01 0000 140</t>
  </si>
  <si>
    <t>026 1 16 01205 01 0000 140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</si>
  <si>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</si>
  <si>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000 1 16 01242 01 0000 140</t>
  </si>
  <si>
    <t>001 1 16 07010 02 0000 140</t>
  </si>
  <si>
    <t>006 1 16 07010 02 0000 140</t>
  </si>
  <si>
    <t>124 1 16 07010 02 0000 140</t>
  </si>
  <si>
    <t>136 1 16 07010 02 0000 140</t>
  </si>
  <si>
    <t>194 1 16 07010 02 0000 140</t>
  </si>
  <si>
    <t>036 1 16 07090 02 0000 140</t>
  </si>
  <si>
    <t>194 1 16 07090 02 0000 140</t>
  </si>
  <si>
    <t>006 1 16 10021 02 0000 140</t>
  </si>
  <si>
    <t>124 1 16 10022 02 0000 140</t>
  </si>
  <si>
    <t>023 1 16 10122 01 0000 140</t>
  </si>
  <si>
    <t>106 1 16 10122 01 0000 140</t>
  </si>
  <si>
    <t>120 1 16 10122 01 0000 140</t>
  </si>
  <si>
    <t>128 1 16 10122 01 0000 140</t>
  </si>
  <si>
    <t>322 1 16 10122 01 0000 140</t>
  </si>
  <si>
    <t>415 1 16 10122 01 0000 140</t>
  </si>
  <si>
    <t>740 1 16 10122 01 0000 140</t>
  </si>
  <si>
    <t>026 1 13 02992 02 0000 130</t>
  </si>
  <si>
    <t>180 1 16 01121 01 0000 140</t>
  </si>
  <si>
    <t>026 1 16 10122 01 0000 140</t>
  </si>
  <si>
    <t>183 1 16 10122 01 0000 140</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</si>
  <si>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
</t>
  </si>
  <si>
    <t>000 1 16 01240 01 0000 140</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</si>
  <si>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
</t>
  </si>
  <si>
    <t>102 1 16 01242 01 0000 140</t>
  </si>
  <si>
    <t>000 2 02 25190 02 0000 150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</si>
  <si>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</si>
  <si>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126 2 02 25190 02 0000 150</t>
  </si>
  <si>
    <t>000 2 02 25192 02 0000 150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</si>
  <si>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</si>
  <si>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126 2 02 25192 02 0000 150</t>
  </si>
  <si>
    <t>000 2 02 25255 02 0000 150</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</si>
  <si>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</si>
  <si>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136 2 02 25255 02 0000 150</t>
  </si>
  <si>
    <t>000 2 02 25289 02 0000 150</t>
  </si>
  <si>
    <t>Субсидии бюджетам субъектов Российской Федерации  в целях достижения результатов национального проекта "Производительность труда"</t>
  </si>
  <si>
    <t>123 2 02 25289 02 0000 150</t>
  </si>
  <si>
    <t>000 2 02 25341 02 0000 150</t>
  </si>
  <si>
    <t>Субсидии бюджетам субъектов Российской Федерации на развитие сельского туризма</t>
  </si>
  <si>
    <t>036 2 02 25341 02 0000 150</t>
  </si>
  <si>
    <t>000 2 02 25353 02 0000 150</t>
  </si>
  <si>
    <t>Субсидии бюджетам субъектов Российской Федерации на создание школ креативных индустрий</t>
  </si>
  <si>
    <t>131 2 02 25353 02 0000 150</t>
  </si>
  <si>
    <t>000 2 02 25358 02 0000 150</t>
  </si>
  <si>
    <t>Субсидии бюджетам субъектов Российской Федерации на возмещение производителям зерновых культур части затрат на производство и реализацию зерновых культур</t>
  </si>
  <si>
    <t>036 2 02 25358 02 0000 150</t>
  </si>
  <si>
    <t>000 2 02 25359 02 0000 150</t>
  </si>
  <si>
    <t>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t>
  </si>
  <si>
    <t>136 2 02 25359 02 0000 150</t>
  </si>
  <si>
    <t>000 2 02 25394 02 0000 150</t>
  </si>
  <si>
    <t>Субсидии бюджетам субъектов Российской Федерации на строительство (реконструкцию), капитальный ремонт и ремонт автомобильных дорог и искусственных дорожных сооружений в рамках реализации национального проекта "Безопасные качественные дороги"</t>
  </si>
  <si>
    <t>176 2 02 25394 02 0000 150</t>
  </si>
  <si>
    <t>000 2 02 25418 02 0000 150</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</si>
  <si>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</si>
  <si>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176 2 02 25418 02 0000 150</t>
  </si>
  <si>
    <t>000 2 02 25436 02 0000 150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</si>
  <si>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</si>
  <si>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036 2 02 25436 02 0000 150</t>
  </si>
  <si>
    <t>000 2 02 25455 02 0000 150</t>
  </si>
  <si>
    <t>Субсидии бюджетам субъектов Российской Федерации на реновацию учреждений отрасли культуры</t>
  </si>
  <si>
    <t>131 2 02 25455 02 0000 150</t>
  </si>
  <si>
    <t>000 2 02 25513 02 0000 150</t>
  </si>
  <si>
    <t>Субсидии бюджетам субъектов Российской Федерации на развитие сети учреждений культурно-досугового типа</t>
  </si>
  <si>
    <t>031 2 02 25513 02 0000 150</t>
  </si>
  <si>
    <t>000 2 02 25590 02 0000 150</t>
  </si>
  <si>
    <t>Субсидии бюджетам субъектов Российской Федерации на техническое оснащение муниципальных музеев</t>
  </si>
  <si>
    <t>317 2 02 25590 02 0000 150</t>
  </si>
  <si>
    <t>000 2 02 25597 02 0000 150</t>
  </si>
  <si>
    <t>Субсидии бюджетам субъектов Российской Федерации на реконструкцию и капитальный ремонт муниципальных музеев</t>
  </si>
  <si>
    <t>131 2 02 25597 02 0000 150</t>
  </si>
  <si>
    <t>000 2 02 25598 02 0000 150</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</si>
  <si>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</si>
  <si>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036 2 02 25598 02 0000 150</t>
  </si>
  <si>
    <t>000 2 02 25750 02 0000 150</t>
  </si>
  <si>
    <t>Субсидии бюджетам на реализацию мероприятий по модернизации школьных систем образования" классификации доходов бюджетов</t>
  </si>
  <si>
    <t>136 2 02 25750 02 0000 150</t>
  </si>
  <si>
    <t>000 2 02 25752 02 0000 150</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</si>
  <si>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</si>
  <si>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126 2 02 25752 02 0000 150</t>
  </si>
  <si>
    <t>000 2 02 25753 02 0000 150</t>
  </si>
  <si>
    <t>Субсидии юджетам субъектов Российской Федерации на софинансирование закупки оборудования для создания "умных" спортивных площадок</t>
  </si>
  <si>
    <t>127 2 02 25753 02 0000 150</t>
  </si>
  <si>
    <t>000 2 02 27576 02 0000 150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</si>
  <si>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</si>
  <si>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036 2 02 27576 02 0000 150</t>
  </si>
  <si>
    <t>000 2 02 35074 02 0000 150</t>
  </si>
  <si>
    <t>Субвенции бюджетам субъектов Российской Федерации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</si>
  <si>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111 2 02 35074 02 0000 150</t>
  </si>
  <si>
    <t>000 2 02 35345 02 0000 150</t>
  </si>
  <si>
    <t>Субвенции бюджетам субъектов Российской Федерации на осуществление мер пожарной безопасности и тушение лесных пожаров</t>
  </si>
  <si>
    <t>130 2 02 35345 02 0000 150</t>
  </si>
  <si>
    <t>000 02 35485 02 0000 150</t>
  </si>
  <si>
    <t>Субвенции бюджетам субъектов Российской Федерации на обеспечение жильем граждан, уволенных с военной службы (службы), и приравненных к ним лиц</t>
  </si>
  <si>
    <t>124 02 35485 02 0000 150</t>
  </si>
  <si>
    <t>000 2 02 45109 02 0000 150</t>
  </si>
  <si>
    <t>Иные межбюджетные трансферты на реализацию пилотного проекта по вовлечению частных медицинских организаций в оказание медико-социальных услуг лицам в возрасте 65 лет и старше</t>
  </si>
  <si>
    <t>023 2 02 45109 02 0000 150</t>
  </si>
  <si>
    <t>000 2 02 45252 02 0000 150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</si>
  <si>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</si>
  <si>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023 2 02 45252 02 0000 150</t>
  </si>
  <si>
    <t>000 2 02 45289 02 0000 150</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</si>
  <si>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</si>
  <si>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123 2 02 45289 02 0000 150</t>
  </si>
  <si>
    <t>000 2 02 45354 02 0000 150</t>
  </si>
  <si>
    <t>Межбюджетные трансферты, передаваемые бюджетам субъектов Российской Федерации на реализацию мероприятий по созданию и организации работы единой службы оперативной помощи гражданам по номеру "122"</t>
  </si>
  <si>
    <t>194 2 02 45354 02 0000 150</t>
  </si>
  <si>
    <t>000 2 02 45358 02 0000 150</t>
  </si>
  <si>
    <t>Межбюджетные трансферты, передаваемые бюджетам субъектов Российской Федерации на возмещение производителям зерновых культур части затрат на производство и реализацию зерновых культур</t>
  </si>
  <si>
    <t>036 2 02 45358 02 0000 150</t>
  </si>
  <si>
    <t>000 2 02 45363 02 0000 150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</si>
  <si>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</si>
  <si>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136 2 02 45363 02 0000 150</t>
  </si>
  <si>
    <t>000 2 02 45593 02 0000 150</t>
  </si>
  <si>
    <t>Межбюджетные трансферты, передаваемые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</si>
  <si>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026 2 02 45593 02 0000 150</t>
  </si>
  <si>
    <t>000 2 02 45784 02 0000 150</t>
  </si>
  <si>
    <t>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</si>
  <si>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176 2 02 45784 02 0000 150</t>
  </si>
  <si>
    <t>000 2 02 45787 02 0000 150</t>
  </si>
  <si>
    <t>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изделей</t>
  </si>
  <si>
    <t>036 2 02 45787 02 0000 150</t>
  </si>
  <si>
    <t>000 2 02 49001 02 0000 150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</si>
  <si>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</si>
  <si>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023 2 02 49001 02 0000 150</t>
  </si>
  <si>
    <t>026 2 02 49001 02 0000 150</t>
  </si>
  <si>
    <t>126 2 02 49001 02 0000 150</t>
  </si>
  <si>
    <t>000 2 18 00000 00 0000 000</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</si>
  <si>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t>
  </si>
  <si>
    <t>023 2 18 60010 02 0000 150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</si>
  <si>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</si>
  <si>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026 2 18 60010 02 0000 150</t>
  </si>
  <si>
    <t>036 2 18 25480 02 0000 150</t>
  </si>
  <si>
    <t>Доходы бюджетов субъектов Российской Федерации от возврата остатков субсидий на создание системы поддержки фермеров и развитие сельской кооперации из бюджетов муниципальных образований</t>
  </si>
  <si>
    <t>036 2 18 25502 02 0000 150</t>
  </si>
  <si>
    <t>Доходы бюджетов субъектов Российской Федерации от возврата остатков субсидий на стимулирование развития приоритетных подотраслей агропромышленного комплекса и развитие малых форм хозяйствования из бюджетов муниципальных образований</t>
  </si>
  <si>
    <t>036 2 18 25508 02 0000 150</t>
  </si>
  <si>
    <t>Доходы бюджетов субъектов Российской Федерации от возврата остатков субсидий на поддержку сельскохозяйственного производства по отдельным подотраслям растениеводства и животноводства из бюджетов муниципальных образований</t>
  </si>
  <si>
    <t>036 2 18 25576 02 0000 150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</si>
  <si>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</si>
  <si>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036 2 18 60010 02 0000 150</t>
  </si>
  <si>
    <t>105 2 18 60010 02 0000 150</t>
  </si>
  <si>
    <t>111 2 18 60010 02 0000 150</t>
  </si>
  <si>
    <t>115 2 18 60010 02 0000 150</t>
  </si>
  <si>
    <t>124 2 18 25497 02 0000 150</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</si>
  <si>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</si>
  <si>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124 2 18 60010 02 0000 150</t>
  </si>
  <si>
    <t>126 2 18 55622 02 0000 150</t>
  </si>
  <si>
    <t>Доходы бюджетов субъектов Российской Федерации от возврата остатков межбюджетных трансфертов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из бюджетов территориальных фондов обязательного медицинского страхования</t>
  </si>
  <si>
    <t>127 2 18 60010 02 0000 150</t>
  </si>
  <si>
    <t>130 2 18 60010 02 0000 150</t>
  </si>
  <si>
    <t>131 2 18 60010 02 0000 150</t>
  </si>
  <si>
    <t>136 2 18 25097 02 0000 150</t>
  </si>
  <si>
    <t>Доходы бюджетов субъектов Российской Федерации от возврата остатков субсидий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из бюджетов муниципальных образований</t>
  </si>
  <si>
    <t>136 2 18 25169 02 0000 150</t>
  </si>
  <si>
    <t>Доходы бюджетов субъектов Российской Федерации от возврата остатков субсидий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из бюджетов муниципальных образований</t>
  </si>
  <si>
    <t>136 2 18 25491 02 0000 150</t>
  </si>
  <si>
    <t>Доходы бюджетов субъектов Российской Федерации от возврата остатков субсидий на создание новых мест в образовательных организациях различных типов для реализации дополнительных общеразвивающих программ всех направленностей из бюджетов муниципальных образований</t>
  </si>
  <si>
    <t>136 2 18 25304 02 0000 150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</si>
  <si>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</si>
  <si>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136 2 18 60010 02 0000 150</t>
  </si>
  <si>
    <t>176 2 18 60010 02 0000 150</t>
  </si>
  <si>
    <t>181 2 18 60010 02 0000 150</t>
  </si>
  <si>
    <t>205 2 18 60010 02 0000 150</t>
  </si>
  <si>
    <t>210 2 18 25243 02 0000 150</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</si>
  <si>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</si>
  <si>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210 2 18 25555 02 0000 150</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</si>
  <si>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</si>
  <si>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210 2 18 60010 02 0000 150</t>
  </si>
  <si>
    <t>000 2 18 02000 02 0000 150</t>
  </si>
  <si>
    <t>Доходы бюджетов субъектов Российской Федерации от возврата организациями остатков субсидий прошлых лет</t>
  </si>
  <si>
    <t>006 2 18 02030 02 0000 150</t>
  </si>
  <si>
    <t>Доходы бюджетов субъектов Российской Федерации от возврата иными организациями остатков субсидий прошлых лет</t>
  </si>
  <si>
    <t>023 2 18 02020 02 0000 150</t>
  </si>
  <si>
    <t>Доходы бюджетов субъектов Российской Федерации от возврата автономными учреждениями остатков субсидий прошлых лет</t>
  </si>
  <si>
    <t>023 2 18 02030 02 0000 150</t>
  </si>
  <si>
    <t>026 2 18 02030 02 0000 150</t>
  </si>
  <si>
    <t>036 2 18 02030 02 0000 150</t>
  </si>
  <si>
    <t>105 2 18 02030 02 0000 150</t>
  </si>
  <si>
    <t>111 2 18 02010 02 0000 150</t>
  </si>
  <si>
    <t>Доходы бюджетов субъектов Российской Федерации от возврата бюджетными учреждениями остатков субсидий прошлых лет</t>
  </si>
  <si>
    <t>123 2 18 02020 02 0000 150</t>
  </si>
  <si>
    <t>124 2 18 02030 02 0000 150</t>
  </si>
  <si>
    <t>126 2 18 02010 02 0000 150</t>
  </si>
  <si>
    <t>126 2 18 02020 02 0000 150</t>
  </si>
  <si>
    <t>126 2 18 02030 02 0000 150</t>
  </si>
  <si>
    <t>127 2 18 02020 02 0000 150</t>
  </si>
  <si>
    <t>131 2 18 02010 02 0000 150</t>
  </si>
  <si>
    <t>131 2 18 02020 02 0000 150</t>
  </si>
  <si>
    <t>136 2 18 02010 02 0000 150</t>
  </si>
  <si>
    <t>136 2 18 02020 02 0000 150</t>
  </si>
  <si>
    <t>194 2 18 02010 02 0000 150</t>
  </si>
  <si>
    <t>210 2 18 02030 02 0000 150</t>
  </si>
  <si>
    <t>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</si>
</sst>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6" x14ac:knownFonts="1">
    <font>
      <sz val="11"/>
      <color indexed="8"/>
      <name val="Calibri"/>
      <family val="2"/>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4"/>
      <color indexed="8"/>
      <name val="Times New Roman"/>
      <family val="1"/>
      <charset val="204"/>
    </font>
    <font>
      <sz val="11"/>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10"/>
      <name val="Arial Cyr"/>
      <charset val="204"/>
    </font>
    <font>
      <b/>
      <sz val="12"/>
      <name val="Times New Roman"/>
      <family val="1"/>
      <charset val="204"/>
    </font>
    <font>
      <sz val="12"/>
      <name val="Times New Roman"/>
      <family val="1"/>
      <charset val="204"/>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theme="0"/>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auto="1"/>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style="thin">
        <color indexed="64"/>
      </bottom>
      <diagonal/>
    </border>
    <border>
      <left style="thin">
        <color rgb="FF000000"/>
      </left>
      <right style="thin">
        <color rgb="FF000000"/>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3" fillId="0" borderId="0"/>
  </cellStyleXfs>
  <cellXfs count="58">
    <xf numFmtId="0" fontId="0" fillId="0" borderId="0" xfId="0"/>
    <xf numFmtId="0" fontId="0" fillId="0" borderId="0" xfId="0" applyFill="1"/>
    <xf numFmtId="0" fontId="18" fillId="0" borderId="0" xfId="0" applyNumberFormat="1" applyFont="1" applyFill="1" applyBorder="1" applyAlignment="1" applyProtection="1">
      <alignment vertical="top" wrapText="1"/>
    </xf>
    <xf numFmtId="0" fontId="19" fillId="0" borderId="0" xfId="0" applyNumberFormat="1" applyFont="1" applyFill="1" applyBorder="1" applyAlignment="1" applyProtection="1">
      <alignment horizontal="right" vertical="top" wrapText="1"/>
    </xf>
    <xf numFmtId="0" fontId="20" fillId="0" borderId="10" xfId="0" applyNumberFormat="1" applyFont="1" applyFill="1" applyBorder="1" applyAlignment="1" applyProtection="1">
      <alignment horizontal="center" vertical="center" wrapText="1"/>
    </xf>
    <xf numFmtId="0" fontId="21" fillId="0" borderId="10" xfId="0" applyNumberFormat="1" applyFont="1" applyFill="1" applyBorder="1" applyAlignment="1" applyProtection="1">
      <alignment horizontal="center" vertical="top" wrapText="1"/>
    </xf>
    <xf numFmtId="0" fontId="21" fillId="0" borderId="10" xfId="0" applyNumberFormat="1" applyFont="1" applyFill="1" applyBorder="1" applyAlignment="1" applyProtection="1">
      <alignment horizontal="left" vertical="top" wrapText="1"/>
    </xf>
    <xf numFmtId="164" fontId="21" fillId="0" borderId="10" xfId="0" applyNumberFormat="1" applyFont="1" applyFill="1" applyBorder="1" applyAlignment="1" applyProtection="1">
      <alignment horizontal="right" vertical="top" wrapText="1"/>
    </xf>
    <xf numFmtId="0" fontId="22" fillId="0" borderId="10" xfId="0" applyNumberFormat="1" applyFont="1" applyFill="1" applyBorder="1" applyAlignment="1" applyProtection="1">
      <alignment horizontal="center" vertical="top" wrapText="1"/>
    </xf>
    <xf numFmtId="0" fontId="22" fillId="0" borderId="10" xfId="0" applyNumberFormat="1" applyFont="1" applyFill="1" applyBorder="1" applyAlignment="1" applyProtection="1">
      <alignment horizontal="left" vertical="top" wrapText="1"/>
    </xf>
    <xf numFmtId="164" fontId="22" fillId="0" borderId="10" xfId="0" applyNumberFormat="1" applyFont="1" applyFill="1" applyBorder="1" applyAlignment="1" applyProtection="1">
      <alignment horizontal="right" vertical="top" wrapText="1"/>
    </xf>
    <xf numFmtId="164" fontId="0" fillId="0" borderId="0" xfId="0" applyNumberFormat="1" applyFill="1"/>
    <xf numFmtId="0" fontId="0" fillId="33" borderId="0" xfId="0" applyFill="1"/>
    <xf numFmtId="0" fontId="21" fillId="33" borderId="10" xfId="0" applyNumberFormat="1" applyFont="1" applyFill="1" applyBorder="1" applyAlignment="1" applyProtection="1">
      <alignment horizontal="center" vertical="top" wrapText="1"/>
    </xf>
    <xf numFmtId="0" fontId="21" fillId="33" borderId="10" xfId="0" applyNumberFormat="1" applyFont="1" applyFill="1" applyBorder="1" applyAlignment="1" applyProtection="1">
      <alignment horizontal="left" vertical="top" wrapText="1"/>
    </xf>
    <xf numFmtId="0" fontId="22" fillId="33" borderId="10" xfId="0" applyNumberFormat="1" applyFont="1" applyFill="1" applyBorder="1" applyAlignment="1" applyProtection="1">
      <alignment horizontal="center" vertical="top" wrapText="1"/>
    </xf>
    <xf numFmtId="0" fontId="22" fillId="33" borderId="10" xfId="0" applyNumberFormat="1" applyFont="1" applyFill="1" applyBorder="1" applyAlignment="1" applyProtection="1">
      <alignment horizontal="left" vertical="top" wrapText="1"/>
    </xf>
    <xf numFmtId="0" fontId="22" fillId="0" borderId="11" xfId="0" applyNumberFormat="1" applyFont="1" applyFill="1" applyBorder="1" applyAlignment="1" applyProtection="1">
      <alignment horizontal="left" vertical="top" wrapText="1"/>
    </xf>
    <xf numFmtId="0" fontId="21" fillId="0" borderId="10" xfId="0" applyFont="1" applyFill="1" applyBorder="1" applyAlignment="1" applyProtection="1">
      <alignment horizontal="center" vertical="top" wrapText="1"/>
    </xf>
    <xf numFmtId="0" fontId="21" fillId="0" borderId="10" xfId="0" applyFont="1" applyFill="1" applyBorder="1" applyAlignment="1" applyProtection="1">
      <alignment horizontal="left" vertical="top" wrapText="1"/>
    </xf>
    <xf numFmtId="0" fontId="22" fillId="0" borderId="10" xfId="0" applyFont="1" applyFill="1" applyBorder="1" applyAlignment="1" applyProtection="1">
      <alignment horizontal="center" vertical="top" wrapText="1"/>
    </xf>
    <xf numFmtId="0" fontId="22" fillId="0" borderId="10" xfId="0" applyFont="1" applyFill="1" applyBorder="1" applyAlignment="1" applyProtection="1">
      <alignment horizontal="left" vertical="top" wrapText="1"/>
    </xf>
    <xf numFmtId="0" fontId="22" fillId="34" borderId="10" xfId="0" applyNumberFormat="1" applyFont="1" applyFill="1" applyBorder="1" applyAlignment="1" applyProtection="1">
      <alignment horizontal="center" vertical="top" wrapText="1"/>
    </xf>
    <xf numFmtId="0" fontId="22" fillId="34" borderId="10" xfId="0" applyNumberFormat="1" applyFont="1" applyFill="1" applyBorder="1" applyAlignment="1" applyProtection="1">
      <alignment horizontal="left" vertical="top" wrapText="1"/>
    </xf>
    <xf numFmtId="164" fontId="22" fillId="34" borderId="10" xfId="0" applyNumberFormat="1" applyFont="1" applyFill="1" applyBorder="1" applyAlignment="1" applyProtection="1">
      <alignment horizontal="right" vertical="top" wrapText="1"/>
    </xf>
    <xf numFmtId="0" fontId="21" fillId="34" borderId="10" xfId="0" applyNumberFormat="1" applyFont="1" applyFill="1" applyBorder="1" applyAlignment="1" applyProtection="1">
      <alignment horizontal="center" vertical="top" wrapText="1"/>
    </xf>
    <xf numFmtId="0" fontId="21" fillId="34" borderId="10" xfId="0" applyNumberFormat="1" applyFont="1" applyFill="1" applyBorder="1" applyAlignment="1" applyProtection="1">
      <alignment horizontal="left" vertical="top" wrapText="1"/>
    </xf>
    <xf numFmtId="164" fontId="21" fillId="34" borderId="10" xfId="0" applyNumberFormat="1" applyFont="1" applyFill="1" applyBorder="1" applyAlignment="1" applyProtection="1">
      <alignment horizontal="right" vertical="top" wrapText="1"/>
    </xf>
    <xf numFmtId="0" fontId="24" fillId="34" borderId="13" xfId="42" applyFont="1" applyFill="1" applyBorder="1" applyAlignment="1">
      <alignment horizontal="justify" vertical="center" wrapText="1"/>
    </xf>
    <xf numFmtId="0" fontId="25" fillId="34" borderId="13" xfId="42" applyFont="1" applyFill="1" applyBorder="1" applyAlignment="1">
      <alignment horizontal="justify" vertical="center" wrapText="1"/>
    </xf>
    <xf numFmtId="0" fontId="24" fillId="34" borderId="14" xfId="42" applyFont="1" applyFill="1" applyBorder="1" applyAlignment="1">
      <alignment horizontal="justify" vertical="center" wrapText="1"/>
    </xf>
    <xf numFmtId="0" fontId="25" fillId="34" borderId="14" xfId="42" applyFont="1" applyFill="1" applyBorder="1" applyAlignment="1">
      <alignment horizontal="justify" vertical="center" wrapText="1"/>
    </xf>
    <xf numFmtId="0" fontId="24" fillId="34" borderId="15" xfId="42" applyFont="1" applyFill="1" applyBorder="1" applyAlignment="1">
      <alignment horizontal="justify" vertical="center" wrapText="1"/>
    </xf>
    <xf numFmtId="0" fontId="25" fillId="34" borderId="15" xfId="42" applyFont="1" applyFill="1" applyBorder="1" applyAlignment="1">
      <alignment horizontal="justify" vertical="center" wrapText="1"/>
    </xf>
    <xf numFmtId="164" fontId="21" fillId="34" borderId="16" xfId="0" applyNumberFormat="1" applyFont="1" applyFill="1" applyBorder="1" applyAlignment="1" applyProtection="1">
      <alignment horizontal="right" vertical="top" wrapText="1"/>
    </xf>
    <xf numFmtId="0" fontId="25" fillId="34" borderId="0" xfId="42" applyFont="1" applyFill="1" applyBorder="1" applyAlignment="1">
      <alignment horizontal="justify" vertical="center" wrapText="1"/>
    </xf>
    <xf numFmtId="0" fontId="21" fillId="34" borderId="13" xfId="0" applyNumberFormat="1" applyFont="1" applyFill="1" applyBorder="1" applyAlignment="1" applyProtection="1">
      <alignment horizontal="center" vertical="top" wrapText="1"/>
    </xf>
    <xf numFmtId="164" fontId="21" fillId="34" borderId="13" xfId="0" applyNumberFormat="1" applyFont="1" applyFill="1" applyBorder="1" applyAlignment="1" applyProtection="1">
      <alignment horizontal="right" vertical="top" wrapText="1"/>
    </xf>
    <xf numFmtId="0" fontId="22" fillId="34" borderId="13" xfId="0" applyNumberFormat="1" applyFont="1" applyFill="1" applyBorder="1" applyAlignment="1" applyProtection="1">
      <alignment horizontal="center" vertical="top" wrapText="1"/>
    </xf>
    <xf numFmtId="164" fontId="22" fillId="34" borderId="13" xfId="0" applyNumberFormat="1" applyFont="1" applyFill="1" applyBorder="1" applyAlignment="1" applyProtection="1">
      <alignment horizontal="right" vertical="top" wrapText="1"/>
    </xf>
    <xf numFmtId="164" fontId="22" fillId="34" borderId="16" xfId="0" applyNumberFormat="1" applyFont="1" applyFill="1" applyBorder="1" applyAlignment="1" applyProtection="1">
      <alignment horizontal="right" vertical="top" wrapText="1"/>
    </xf>
    <xf numFmtId="0" fontId="22" fillId="34" borderId="17" xfId="0" applyNumberFormat="1" applyFont="1" applyFill="1" applyBorder="1" applyAlignment="1" applyProtection="1">
      <alignment horizontal="center" vertical="top" wrapText="1"/>
    </xf>
    <xf numFmtId="0" fontId="22" fillId="0" borderId="17" xfId="0" applyNumberFormat="1" applyFont="1" applyFill="1" applyBorder="1" applyAlignment="1" applyProtection="1">
      <alignment horizontal="left" vertical="top" wrapText="1"/>
    </xf>
    <xf numFmtId="164" fontId="22" fillId="34" borderId="17" xfId="0" applyNumberFormat="1" applyFont="1" applyFill="1" applyBorder="1" applyAlignment="1" applyProtection="1">
      <alignment horizontal="right" vertical="top" wrapText="1"/>
    </xf>
    <xf numFmtId="0" fontId="22" fillId="34" borderId="11" xfId="0" applyNumberFormat="1" applyFont="1" applyFill="1" applyBorder="1" applyAlignment="1" applyProtection="1">
      <alignment horizontal="center" vertical="top" wrapText="1"/>
    </xf>
    <xf numFmtId="0" fontId="25" fillId="34" borderId="18" xfId="42" applyFont="1" applyFill="1" applyBorder="1" applyAlignment="1">
      <alignment horizontal="justify" vertical="center" wrapText="1"/>
    </xf>
    <xf numFmtId="164" fontId="22" fillId="34" borderId="11" xfId="0" applyNumberFormat="1" applyFont="1" applyFill="1" applyBorder="1" applyAlignment="1" applyProtection="1">
      <alignment horizontal="right" vertical="top" wrapText="1"/>
    </xf>
    <xf numFmtId="0" fontId="22" fillId="0" borderId="12" xfId="0" applyNumberFormat="1" applyFont="1" applyFill="1" applyBorder="1" applyAlignment="1" applyProtection="1">
      <alignment horizontal="center" vertical="top" wrapText="1"/>
    </xf>
    <xf numFmtId="0" fontId="22" fillId="0" borderId="12" xfId="0" applyNumberFormat="1" applyFont="1" applyFill="1" applyBorder="1" applyAlignment="1" applyProtection="1">
      <alignment horizontal="left" vertical="top" wrapText="1"/>
    </xf>
    <xf numFmtId="164" fontId="22" fillId="34" borderId="12" xfId="0" applyNumberFormat="1" applyFont="1" applyFill="1" applyBorder="1" applyAlignment="1" applyProtection="1">
      <alignment horizontal="right" vertical="top" wrapText="1"/>
    </xf>
    <xf numFmtId="0" fontId="21" fillId="0" borderId="13" xfId="0" applyNumberFormat="1" applyFont="1" applyFill="1" applyBorder="1" applyAlignment="1" applyProtection="1">
      <alignment horizontal="center" vertical="top" wrapText="1"/>
    </xf>
    <xf numFmtId="0" fontId="21" fillId="0" borderId="13" xfId="0" applyNumberFormat="1" applyFont="1" applyFill="1" applyBorder="1" applyAlignment="1" applyProtection="1">
      <alignment horizontal="left" vertical="top" wrapText="1"/>
    </xf>
    <xf numFmtId="0" fontId="21" fillId="0" borderId="19" xfId="0" applyNumberFormat="1" applyFont="1" applyFill="1" applyBorder="1" applyAlignment="1" applyProtection="1">
      <alignment horizontal="center" vertical="top" wrapText="1"/>
    </xf>
    <xf numFmtId="0" fontId="22" fillId="0" borderId="20" xfId="0" applyNumberFormat="1" applyFont="1" applyFill="1" applyBorder="1" applyAlignment="1" applyProtection="1">
      <alignment horizontal="left" vertical="top" wrapText="1"/>
    </xf>
    <xf numFmtId="164" fontId="22" fillId="34" borderId="20" xfId="0" applyNumberFormat="1" applyFont="1" applyFill="1" applyBorder="1" applyAlignment="1" applyProtection="1">
      <alignment horizontal="right" vertical="top" wrapText="1"/>
    </xf>
    <xf numFmtId="164" fontId="21" fillId="0" borderId="10" xfId="0" applyNumberFormat="1" applyFont="1" applyFill="1" applyBorder="1" applyAlignment="1" applyProtection="1">
      <alignment horizontal="right" vertical="center" wrapText="1"/>
    </xf>
    <xf numFmtId="0" fontId="18" fillId="0" borderId="0" xfId="0" applyNumberFormat="1" applyFont="1" applyFill="1" applyBorder="1" applyAlignment="1" applyProtection="1">
      <alignment horizontal="center" vertical="center" wrapText="1"/>
    </xf>
    <xf numFmtId="0" fontId="0" fillId="0" borderId="0" xfId="0" applyFill="1" applyAlignment="1">
      <alignment horizontal="center"/>
    </xf>
  </cellXfs>
  <cellStyles count="43">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ustomBuiltin="1"/>
    <cellStyle name="Обычный_Доходы" xfId="42"/>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7"/>
  <sheetViews>
    <sheetView tabSelected="1" view="pageBreakPreview" zoomScale="85" zoomScaleNormal="85" zoomScaleSheetLayoutView="85" workbookViewId="0">
      <selection activeCell="H6" sqref="H6"/>
    </sheetView>
  </sheetViews>
  <sheetFormatPr defaultRowHeight="15" x14ac:dyDescent="0.25"/>
  <cols>
    <col min="1" max="1" width="29.85546875" style="1" customWidth="1"/>
    <col min="2" max="2" width="55.42578125" style="1" customWidth="1"/>
    <col min="3" max="3" width="16.7109375" style="1" customWidth="1"/>
    <col min="4" max="5" width="16.42578125" style="1" customWidth="1"/>
    <col min="6" max="8" width="11.42578125" style="1" bestFit="1" customWidth="1"/>
    <col min="9" max="10" width="9.140625" style="1"/>
    <col min="11" max="11" width="10.42578125" style="1" bestFit="1" customWidth="1"/>
    <col min="12" max="16384" width="9.140625" style="1"/>
  </cols>
  <sheetData>
    <row r="1" spans="1:5" x14ac:dyDescent="0.25">
      <c r="A1" s="56" t="s">
        <v>0</v>
      </c>
      <c r="B1" s="56"/>
      <c r="C1" s="56"/>
      <c r="D1" s="56"/>
      <c r="E1" s="56"/>
    </row>
    <row r="2" spans="1:5" x14ac:dyDescent="0.25">
      <c r="A2" s="56"/>
      <c r="B2" s="56"/>
      <c r="C2" s="56"/>
      <c r="D2" s="56"/>
      <c r="E2" s="56"/>
    </row>
    <row r="3" spans="1:5" x14ac:dyDescent="0.25">
      <c r="A3" s="56"/>
      <c r="B3" s="56"/>
      <c r="C3" s="56"/>
      <c r="D3" s="56"/>
      <c r="E3" s="56"/>
    </row>
    <row r="4" spans="1:5" x14ac:dyDescent="0.25">
      <c r="A4" s="56"/>
      <c r="B4" s="56"/>
      <c r="C4" s="56"/>
      <c r="D4" s="56"/>
      <c r="E4" s="56"/>
    </row>
    <row r="5" spans="1:5" ht="18.75" x14ac:dyDescent="0.25">
      <c r="A5" s="2" t="s">
        <v>1</v>
      </c>
      <c r="B5" s="2"/>
      <c r="C5" s="2"/>
      <c r="D5" s="2"/>
      <c r="E5" s="3" t="s">
        <v>2</v>
      </c>
    </row>
    <row r="6" spans="1:5" ht="18.75" x14ac:dyDescent="0.25">
      <c r="A6" s="4" t="s">
        <v>3</v>
      </c>
      <c r="B6" s="4" t="s">
        <v>4</v>
      </c>
      <c r="C6" s="4" t="s">
        <v>5</v>
      </c>
      <c r="D6" s="4" t="s">
        <v>6</v>
      </c>
      <c r="E6" s="4" t="s">
        <v>7</v>
      </c>
    </row>
    <row r="7" spans="1:5" ht="18.75" x14ac:dyDescent="0.25">
      <c r="A7" s="4"/>
      <c r="B7" s="4"/>
      <c r="C7" s="55">
        <f>C8+C501</f>
        <v>257400841.17999998</v>
      </c>
      <c r="D7" s="55">
        <f t="shared" ref="D7:E7" si="0">D8+D501</f>
        <v>252620075.5</v>
      </c>
      <c r="E7" s="55">
        <f t="shared" si="0"/>
        <v>265623548.50000006</v>
      </c>
    </row>
    <row r="8" spans="1:5" ht="15.75" x14ac:dyDescent="0.25">
      <c r="A8" s="5" t="s">
        <v>8</v>
      </c>
      <c r="B8" s="6" t="s">
        <v>9</v>
      </c>
      <c r="C8" s="7">
        <f>C9+C35+C79+C89+C102+C115+C162+C206+C227+C282+C297+C302+C496</f>
        <v>195652966.19999996</v>
      </c>
      <c r="D8" s="7">
        <f>D9+D35+D79+D89+D102+D115+D162+D206+D227+D282+D297+D302+D496</f>
        <v>206300948.20000002</v>
      </c>
      <c r="E8" s="7">
        <f t="shared" ref="E8" si="1">E9+E35+E79+E89+E102+E115+E162+E206+E227+E282+E297+E302+E496</f>
        <v>219289181.70000005</v>
      </c>
    </row>
    <row r="9" spans="1:5" ht="15.75" x14ac:dyDescent="0.25">
      <c r="A9" s="5" t="s">
        <v>10</v>
      </c>
      <c r="B9" s="6" t="s">
        <v>11</v>
      </c>
      <c r="C9" s="7">
        <f>C10+C16</f>
        <v>133929264.09999999</v>
      </c>
      <c r="D9" s="7">
        <f t="shared" ref="D9:E9" si="2">D10+D16</f>
        <v>143278596.80000001</v>
      </c>
      <c r="E9" s="7">
        <f t="shared" si="2"/>
        <v>153688457</v>
      </c>
    </row>
    <row r="10" spans="1:5" ht="15.75" x14ac:dyDescent="0.25">
      <c r="A10" s="5" t="s">
        <v>12</v>
      </c>
      <c r="B10" s="6" t="s">
        <v>13</v>
      </c>
      <c r="C10" s="7">
        <f>C11</f>
        <v>82661719.5</v>
      </c>
      <c r="D10" s="7">
        <f t="shared" ref="D10:E10" si="3">D11</f>
        <v>88319789</v>
      </c>
      <c r="E10" s="7">
        <f t="shared" si="3"/>
        <v>94772615</v>
      </c>
    </row>
    <row r="11" spans="1:5" ht="47.25" x14ac:dyDescent="0.25">
      <c r="A11" s="5" t="s">
        <v>14</v>
      </c>
      <c r="B11" s="6" t="s">
        <v>15</v>
      </c>
      <c r="C11" s="7">
        <f>C12+C14</f>
        <v>82661719.5</v>
      </c>
      <c r="D11" s="7">
        <f t="shared" ref="D11:E11" si="4">D12+D14</f>
        <v>88319789</v>
      </c>
      <c r="E11" s="7">
        <f t="shared" si="4"/>
        <v>94772615</v>
      </c>
    </row>
    <row r="12" spans="1:5" ht="63" x14ac:dyDescent="0.25">
      <c r="A12" s="5" t="s">
        <v>16</v>
      </c>
      <c r="B12" s="6" t="s">
        <v>17</v>
      </c>
      <c r="C12" s="7">
        <f>C13</f>
        <v>81008485</v>
      </c>
      <c r="D12" s="7">
        <f>D13</f>
        <v>87948846</v>
      </c>
      <c r="E12" s="7">
        <f>E13</f>
        <v>94772615</v>
      </c>
    </row>
    <row r="13" spans="1:5" ht="63" x14ac:dyDescent="0.25">
      <c r="A13" s="8" t="s">
        <v>18</v>
      </c>
      <c r="B13" s="9" t="s">
        <v>17</v>
      </c>
      <c r="C13" s="10">
        <v>81008485</v>
      </c>
      <c r="D13" s="10">
        <v>87948846</v>
      </c>
      <c r="E13" s="10">
        <v>94772615</v>
      </c>
    </row>
    <row r="14" spans="1:5" ht="63" x14ac:dyDescent="0.25">
      <c r="A14" s="5" t="s">
        <v>19</v>
      </c>
      <c r="B14" s="6" t="s">
        <v>20</v>
      </c>
      <c r="C14" s="7">
        <f>C15</f>
        <v>1653234.5</v>
      </c>
      <c r="D14" s="7">
        <f t="shared" ref="D14:E14" si="5">D15</f>
        <v>370943</v>
      </c>
      <c r="E14" s="7">
        <f t="shared" si="5"/>
        <v>0</v>
      </c>
    </row>
    <row r="15" spans="1:5" ht="47.25" x14ac:dyDescent="0.25">
      <c r="A15" s="8" t="s">
        <v>21</v>
      </c>
      <c r="B15" s="9" t="s">
        <v>20</v>
      </c>
      <c r="C15" s="10">
        <v>1653234.5</v>
      </c>
      <c r="D15" s="10">
        <v>370943</v>
      </c>
      <c r="E15" s="10">
        <v>0</v>
      </c>
    </row>
    <row r="16" spans="1:5" ht="15.75" x14ac:dyDescent="0.25">
      <c r="A16" s="5" t="s">
        <v>22</v>
      </c>
      <c r="B16" s="6" t="s">
        <v>23</v>
      </c>
      <c r="C16" s="7">
        <f>C17+C19+C21+C23+C25+C27+C29+C31+C33</f>
        <v>51267544.600000001</v>
      </c>
      <c r="D16" s="7">
        <f t="shared" ref="D16:E16" si="6">D17+D19+D21+D23+D25+D27+D29+D31+D33</f>
        <v>54958807.799999997</v>
      </c>
      <c r="E16" s="7">
        <f t="shared" si="6"/>
        <v>58915842</v>
      </c>
    </row>
    <row r="17" spans="1:5" ht="94.5" x14ac:dyDescent="0.25">
      <c r="A17" s="5" t="s">
        <v>24</v>
      </c>
      <c r="B17" s="6" t="s">
        <v>25</v>
      </c>
      <c r="C17" s="7">
        <f>C18</f>
        <v>46236415.700000003</v>
      </c>
      <c r="D17" s="7">
        <f t="shared" ref="D17:E17" si="7">D18</f>
        <v>49488353.399999999</v>
      </c>
      <c r="E17" s="7">
        <f t="shared" si="7"/>
        <v>53067016.799999997</v>
      </c>
    </row>
    <row r="18" spans="1:5" ht="94.5" x14ac:dyDescent="0.25">
      <c r="A18" s="8" t="s">
        <v>26</v>
      </c>
      <c r="B18" s="9" t="s">
        <v>25</v>
      </c>
      <c r="C18" s="10">
        <v>46236415.700000003</v>
      </c>
      <c r="D18" s="10">
        <v>49488353.399999999</v>
      </c>
      <c r="E18" s="10">
        <v>53067016.799999997</v>
      </c>
    </row>
    <row r="19" spans="1:5" ht="141.75" x14ac:dyDescent="0.25">
      <c r="A19" s="5" t="s">
        <v>27</v>
      </c>
      <c r="B19" s="6" t="s">
        <v>28</v>
      </c>
      <c r="C19" s="7">
        <v>531791</v>
      </c>
      <c r="D19" s="7">
        <v>579167</v>
      </c>
      <c r="E19" s="7">
        <v>619119</v>
      </c>
    </row>
    <row r="20" spans="1:5" ht="141.75" x14ac:dyDescent="0.25">
      <c r="A20" s="8" t="s">
        <v>29</v>
      </c>
      <c r="B20" s="9" t="s">
        <v>28</v>
      </c>
      <c r="C20" s="10">
        <v>531791</v>
      </c>
      <c r="D20" s="10">
        <v>579167</v>
      </c>
      <c r="E20" s="10">
        <v>619119</v>
      </c>
    </row>
    <row r="21" spans="1:5" ht="63" x14ac:dyDescent="0.25">
      <c r="A21" s="5" t="s">
        <v>30</v>
      </c>
      <c r="B21" s="6" t="s">
        <v>31</v>
      </c>
      <c r="C21" s="7">
        <v>1271464</v>
      </c>
      <c r="D21" s="7">
        <v>1384735</v>
      </c>
      <c r="E21" s="7">
        <v>1480258</v>
      </c>
    </row>
    <row r="22" spans="1:5" ht="63" x14ac:dyDescent="0.25">
      <c r="A22" s="8" t="s">
        <v>32</v>
      </c>
      <c r="B22" s="9" t="s">
        <v>31</v>
      </c>
      <c r="C22" s="10">
        <v>1271464</v>
      </c>
      <c r="D22" s="10">
        <v>1384735</v>
      </c>
      <c r="E22" s="10">
        <v>1480258</v>
      </c>
    </row>
    <row r="23" spans="1:5" ht="110.25" x14ac:dyDescent="0.25">
      <c r="A23" s="5" t="s">
        <v>33</v>
      </c>
      <c r="B23" s="6" t="s">
        <v>34</v>
      </c>
      <c r="C23" s="7">
        <v>481568.9</v>
      </c>
      <c r="D23" s="7">
        <v>516047.4</v>
      </c>
      <c r="E23" s="7">
        <v>553008.19999999995</v>
      </c>
    </row>
    <row r="24" spans="1:5" ht="110.25" x14ac:dyDescent="0.25">
      <c r="A24" s="8" t="s">
        <v>35</v>
      </c>
      <c r="B24" s="9" t="s">
        <v>34</v>
      </c>
      <c r="C24" s="10">
        <v>481568.9</v>
      </c>
      <c r="D24" s="10">
        <v>516047.4</v>
      </c>
      <c r="E24" s="10">
        <v>553008.19999999995</v>
      </c>
    </row>
    <row r="25" spans="1:5" ht="141.75" x14ac:dyDescent="0.25">
      <c r="A25" s="5" t="s">
        <v>36</v>
      </c>
      <c r="B25" s="6" t="s">
        <v>37</v>
      </c>
      <c r="C25" s="7">
        <v>4835</v>
      </c>
      <c r="D25" s="7">
        <v>5265</v>
      </c>
      <c r="E25" s="7">
        <v>5628</v>
      </c>
    </row>
    <row r="26" spans="1:5" ht="141.75" x14ac:dyDescent="0.25">
      <c r="A26" s="8" t="s">
        <v>38</v>
      </c>
      <c r="B26" s="9" t="s">
        <v>37</v>
      </c>
      <c r="C26" s="10">
        <v>4835</v>
      </c>
      <c r="D26" s="10">
        <v>5265</v>
      </c>
      <c r="E26" s="10">
        <v>5628</v>
      </c>
    </row>
    <row r="27" spans="1:5" ht="126" x14ac:dyDescent="0.25">
      <c r="A27" s="5" t="s">
        <v>39</v>
      </c>
      <c r="B27" s="6" t="s">
        <v>40</v>
      </c>
      <c r="C27" s="7">
        <v>2731473</v>
      </c>
      <c r="D27" s="7">
        <v>2974812</v>
      </c>
      <c r="E27" s="7">
        <v>3180021</v>
      </c>
    </row>
    <row r="28" spans="1:5" ht="110.25" x14ac:dyDescent="0.25">
      <c r="A28" s="8" t="s">
        <v>41</v>
      </c>
      <c r="B28" s="9" t="s">
        <v>40</v>
      </c>
      <c r="C28" s="10">
        <v>2731473</v>
      </c>
      <c r="D28" s="10">
        <v>2974812</v>
      </c>
      <c r="E28" s="10">
        <v>3180021</v>
      </c>
    </row>
    <row r="29" spans="1:5" ht="126" x14ac:dyDescent="0.25">
      <c r="A29" s="5" t="s">
        <v>42</v>
      </c>
      <c r="B29" s="6" t="s">
        <v>43</v>
      </c>
      <c r="C29" s="7">
        <v>4834</v>
      </c>
      <c r="D29" s="7">
        <v>5265</v>
      </c>
      <c r="E29" s="7">
        <v>5628</v>
      </c>
    </row>
    <row r="30" spans="1:5" ht="126" x14ac:dyDescent="0.25">
      <c r="A30" s="8" t="s">
        <v>44</v>
      </c>
      <c r="B30" s="9" t="s">
        <v>43</v>
      </c>
      <c r="C30" s="10">
        <v>4834</v>
      </c>
      <c r="D30" s="10">
        <v>5265</v>
      </c>
      <c r="E30" s="10">
        <v>5628</v>
      </c>
    </row>
    <row r="31" spans="1:5" ht="141.75" x14ac:dyDescent="0.25">
      <c r="A31" s="18" t="s">
        <v>1003</v>
      </c>
      <c r="B31" s="19" t="s">
        <v>1001</v>
      </c>
      <c r="C31" s="7">
        <f>C32</f>
        <v>30</v>
      </c>
      <c r="D31" s="7">
        <f t="shared" ref="D31:E31" si="8">D32</f>
        <v>30</v>
      </c>
      <c r="E31" s="7">
        <f t="shared" si="8"/>
        <v>30</v>
      </c>
    </row>
    <row r="32" spans="1:5" ht="126" x14ac:dyDescent="0.25">
      <c r="A32" s="8" t="s">
        <v>1002</v>
      </c>
      <c r="B32" s="9" t="s">
        <v>1001</v>
      </c>
      <c r="C32" s="10">
        <v>30</v>
      </c>
      <c r="D32" s="10">
        <v>30</v>
      </c>
      <c r="E32" s="10">
        <v>30</v>
      </c>
    </row>
    <row r="33" spans="1:11" ht="126" x14ac:dyDescent="0.25">
      <c r="A33" s="18" t="s">
        <v>1004</v>
      </c>
      <c r="B33" s="19" t="s">
        <v>1006</v>
      </c>
      <c r="C33" s="7">
        <f>C34</f>
        <v>5133</v>
      </c>
      <c r="D33" s="7">
        <f t="shared" ref="D33:E33" si="9">D34</f>
        <v>5133</v>
      </c>
      <c r="E33" s="7">
        <f t="shared" si="9"/>
        <v>5133</v>
      </c>
    </row>
    <row r="34" spans="1:11" ht="126" x14ac:dyDescent="0.25">
      <c r="A34" s="20" t="s">
        <v>1005</v>
      </c>
      <c r="B34" s="21" t="s">
        <v>1006</v>
      </c>
      <c r="C34" s="10">
        <v>5133</v>
      </c>
      <c r="D34" s="10">
        <v>5133</v>
      </c>
      <c r="E34" s="10">
        <v>5133</v>
      </c>
    </row>
    <row r="35" spans="1:11" ht="47.25" x14ac:dyDescent="0.25">
      <c r="A35" s="5" t="s">
        <v>45</v>
      </c>
      <c r="B35" s="6" t="s">
        <v>46</v>
      </c>
      <c r="C35" s="7">
        <f>C36</f>
        <v>23101709.199999999</v>
      </c>
      <c r="D35" s="7">
        <f t="shared" ref="D35:E35" si="10">D36</f>
        <v>24353787</v>
      </c>
      <c r="E35" s="7">
        <f t="shared" si="10"/>
        <v>25486494.399999999</v>
      </c>
    </row>
    <row r="36" spans="1:11" ht="47.25" x14ac:dyDescent="0.25">
      <c r="A36" s="5" t="s">
        <v>47</v>
      </c>
      <c r="B36" s="6" t="s">
        <v>48</v>
      </c>
      <c r="C36" s="7">
        <f>C37+C40+C42+C44+C51+C53+C55+C57+C59+C64+C69+C74</f>
        <v>23101709.199999999</v>
      </c>
      <c r="D36" s="7">
        <f t="shared" ref="D36:E36" si="11">D37+D40+D42+D44+D51+D53+D55+D57+D59+D64+D69+D74</f>
        <v>24353787</v>
      </c>
      <c r="E36" s="7">
        <f t="shared" si="11"/>
        <v>25486494.399999999</v>
      </c>
      <c r="F36" s="11"/>
      <c r="G36" s="11"/>
      <c r="H36" s="11"/>
      <c r="K36" s="11"/>
    </row>
    <row r="37" spans="1:11" ht="110.25" x14ac:dyDescent="0.25">
      <c r="A37" s="5" t="s">
        <v>49</v>
      </c>
      <c r="B37" s="6" t="s">
        <v>50</v>
      </c>
      <c r="C37" s="7">
        <f>C38</f>
        <v>70309</v>
      </c>
      <c r="D37" s="7">
        <f t="shared" ref="D37:E37" si="12">D38</f>
        <v>73191.7</v>
      </c>
      <c r="E37" s="7">
        <f t="shared" si="12"/>
        <v>76192.5</v>
      </c>
    </row>
    <row r="38" spans="1:11" ht="78.75" x14ac:dyDescent="0.25">
      <c r="A38" s="5" t="s">
        <v>51</v>
      </c>
      <c r="B38" s="6" t="s">
        <v>52</v>
      </c>
      <c r="C38" s="7">
        <f>C39</f>
        <v>70309</v>
      </c>
      <c r="D38" s="7">
        <f t="shared" ref="D38:E38" si="13">D39</f>
        <v>73191.7</v>
      </c>
      <c r="E38" s="7">
        <f t="shared" si="13"/>
        <v>76192.5</v>
      </c>
    </row>
    <row r="39" spans="1:11" ht="78.75" x14ac:dyDescent="0.25">
      <c r="A39" s="8" t="s">
        <v>53</v>
      </c>
      <c r="B39" s="9" t="s">
        <v>52</v>
      </c>
      <c r="C39" s="10">
        <v>70309</v>
      </c>
      <c r="D39" s="10">
        <v>73191.7</v>
      </c>
      <c r="E39" s="10">
        <v>76192.5</v>
      </c>
    </row>
    <row r="40" spans="1:11" ht="31.5" x14ac:dyDescent="0.25">
      <c r="A40" s="5" t="s">
        <v>54</v>
      </c>
      <c r="B40" s="6" t="s">
        <v>55</v>
      </c>
      <c r="C40" s="7">
        <f>C41</f>
        <v>10482194.199999999</v>
      </c>
      <c r="D40" s="7">
        <f t="shared" ref="D40:E40" si="14">D41</f>
        <v>10953669.4</v>
      </c>
      <c r="E40" s="7">
        <f t="shared" si="14"/>
        <v>11391816.199999999</v>
      </c>
    </row>
    <row r="41" spans="1:11" ht="31.5" x14ac:dyDescent="0.25">
      <c r="A41" s="8" t="s">
        <v>56</v>
      </c>
      <c r="B41" s="9" t="s">
        <v>55</v>
      </c>
      <c r="C41" s="10">
        <v>10482194.199999999</v>
      </c>
      <c r="D41" s="10">
        <v>10953669.4</v>
      </c>
      <c r="E41" s="10">
        <v>11391816.199999999</v>
      </c>
    </row>
    <row r="42" spans="1:11" ht="31.5" x14ac:dyDescent="0.25">
      <c r="A42" s="5" t="s">
        <v>57</v>
      </c>
      <c r="B42" s="6" t="s">
        <v>58</v>
      </c>
      <c r="C42" s="7">
        <f>C43</f>
        <v>41165</v>
      </c>
      <c r="D42" s="7">
        <f t="shared" ref="D42:E42" si="15">D43</f>
        <v>42893.9</v>
      </c>
      <c r="E42" s="7">
        <f t="shared" si="15"/>
        <v>44609.7</v>
      </c>
    </row>
    <row r="43" spans="1:11" ht="31.5" x14ac:dyDescent="0.25">
      <c r="A43" s="8" t="s">
        <v>59</v>
      </c>
      <c r="B43" s="9" t="s">
        <v>58</v>
      </c>
      <c r="C43" s="10">
        <v>41165</v>
      </c>
      <c r="D43" s="10">
        <v>42893.9</v>
      </c>
      <c r="E43" s="10">
        <v>44609.7</v>
      </c>
    </row>
    <row r="44" spans="1:11" ht="189" x14ac:dyDescent="0.25">
      <c r="A44" s="5" t="s">
        <v>60</v>
      </c>
      <c r="B44" s="6" t="s">
        <v>61</v>
      </c>
      <c r="C44" s="7">
        <f>C45+C47+C49</f>
        <v>2739895</v>
      </c>
      <c r="D44" s="7">
        <f t="shared" ref="D44:E44" si="16">D45+D47+D49</f>
        <v>3096347</v>
      </c>
      <c r="E44" s="7">
        <f t="shared" si="16"/>
        <v>3283112</v>
      </c>
    </row>
    <row r="45" spans="1:11" ht="204.75" x14ac:dyDescent="0.25">
      <c r="A45" s="5" t="s">
        <v>62</v>
      </c>
      <c r="B45" s="6" t="s">
        <v>63</v>
      </c>
      <c r="C45" s="7">
        <f>C46</f>
        <v>1625682</v>
      </c>
      <c r="D45" s="7">
        <f t="shared" ref="D45:E45" si="17">D46</f>
        <v>1919443</v>
      </c>
      <c r="E45" s="7">
        <f t="shared" si="17"/>
        <v>2039792</v>
      </c>
    </row>
    <row r="46" spans="1:11" ht="189" x14ac:dyDescent="0.25">
      <c r="A46" s="8" t="s">
        <v>64</v>
      </c>
      <c r="B46" s="9" t="s">
        <v>63</v>
      </c>
      <c r="C46" s="10">
        <v>1625682</v>
      </c>
      <c r="D46" s="10">
        <v>1919443</v>
      </c>
      <c r="E46" s="10">
        <v>2039792</v>
      </c>
    </row>
    <row r="47" spans="1:11" ht="283.5" x14ac:dyDescent="0.25">
      <c r="A47" s="5" t="s">
        <v>65</v>
      </c>
      <c r="B47" s="6" t="s">
        <v>66</v>
      </c>
      <c r="C47" s="7">
        <f>C48</f>
        <v>1076213</v>
      </c>
      <c r="D47" s="7">
        <f t="shared" ref="D47:E47" si="18">D48</f>
        <v>1136804</v>
      </c>
      <c r="E47" s="7">
        <f t="shared" si="18"/>
        <v>1200920</v>
      </c>
    </row>
    <row r="48" spans="1:11" ht="267.75" x14ac:dyDescent="0.25">
      <c r="A48" s="8" t="s">
        <v>67</v>
      </c>
      <c r="B48" s="9" t="s">
        <v>66</v>
      </c>
      <c r="C48" s="10">
        <v>1076213</v>
      </c>
      <c r="D48" s="10">
        <v>1136804</v>
      </c>
      <c r="E48" s="10">
        <v>1200920</v>
      </c>
    </row>
    <row r="49" spans="1:5" ht="299.25" x14ac:dyDescent="0.25">
      <c r="A49" s="5" t="s">
        <v>68</v>
      </c>
      <c r="B49" s="6" t="s">
        <v>69</v>
      </c>
      <c r="C49" s="7">
        <f>C50</f>
        <v>38000</v>
      </c>
      <c r="D49" s="7">
        <f t="shared" ref="D49:E49" si="19">D50</f>
        <v>40100</v>
      </c>
      <c r="E49" s="7">
        <f t="shared" si="19"/>
        <v>42400</v>
      </c>
    </row>
    <row r="50" spans="1:5" ht="267.75" x14ac:dyDescent="0.25">
      <c r="A50" s="8" t="s">
        <v>70</v>
      </c>
      <c r="B50" s="9" t="s">
        <v>69</v>
      </c>
      <c r="C50" s="10">
        <v>38000</v>
      </c>
      <c r="D50" s="10">
        <v>40100</v>
      </c>
      <c r="E50" s="10">
        <v>42400</v>
      </c>
    </row>
    <row r="51" spans="1:5" ht="173.25" x14ac:dyDescent="0.25">
      <c r="A51" s="5" t="s">
        <v>71</v>
      </c>
      <c r="B51" s="6" t="s">
        <v>72</v>
      </c>
      <c r="C51" s="7">
        <v>3949.3</v>
      </c>
      <c r="D51" s="7">
        <v>4165.7</v>
      </c>
      <c r="E51" s="7">
        <v>4436.2</v>
      </c>
    </row>
    <row r="52" spans="1:5" ht="157.5" x14ac:dyDescent="0.25">
      <c r="A52" s="8" t="s">
        <v>73</v>
      </c>
      <c r="B52" s="9" t="s">
        <v>72</v>
      </c>
      <c r="C52" s="10">
        <v>3949.3</v>
      </c>
      <c r="D52" s="10">
        <v>4165.7</v>
      </c>
      <c r="E52" s="10">
        <v>4436.2</v>
      </c>
    </row>
    <row r="53" spans="1:5" ht="173.25" x14ac:dyDescent="0.25">
      <c r="A53" s="5" t="s">
        <v>74</v>
      </c>
      <c r="B53" s="6" t="s">
        <v>75</v>
      </c>
      <c r="C53" s="7">
        <v>36.5</v>
      </c>
      <c r="D53" s="7">
        <v>38.5</v>
      </c>
      <c r="E53" s="7">
        <v>41</v>
      </c>
    </row>
    <row r="54" spans="1:5" ht="157.5" x14ac:dyDescent="0.25">
      <c r="A54" s="8" t="s">
        <v>76</v>
      </c>
      <c r="B54" s="9" t="s">
        <v>75</v>
      </c>
      <c r="C54" s="10">
        <v>36.5</v>
      </c>
      <c r="D54" s="10">
        <v>38.5</v>
      </c>
      <c r="E54" s="10">
        <v>41</v>
      </c>
    </row>
    <row r="55" spans="1:5" ht="126" x14ac:dyDescent="0.25">
      <c r="A55" s="5" t="s">
        <v>77</v>
      </c>
      <c r="B55" s="6" t="s">
        <v>78</v>
      </c>
      <c r="C55" s="7">
        <v>211.7</v>
      </c>
      <c r="D55" s="7">
        <v>223.3</v>
      </c>
      <c r="E55" s="7">
        <v>237.8</v>
      </c>
    </row>
    <row r="56" spans="1:5" ht="126" x14ac:dyDescent="0.25">
      <c r="A56" s="8" t="s">
        <v>79</v>
      </c>
      <c r="B56" s="9" t="s">
        <v>78</v>
      </c>
      <c r="C56" s="10">
        <v>211.7</v>
      </c>
      <c r="D56" s="10">
        <v>223.3</v>
      </c>
      <c r="E56" s="10">
        <v>237.8</v>
      </c>
    </row>
    <row r="57" spans="1:5" ht="126" x14ac:dyDescent="0.25">
      <c r="A57" s="5" t="s">
        <v>80</v>
      </c>
      <c r="B57" s="6" t="s">
        <v>81</v>
      </c>
      <c r="C57" s="7">
        <v>3102.5</v>
      </c>
      <c r="D57" s="7">
        <v>3272.5</v>
      </c>
      <c r="E57" s="7">
        <v>3485</v>
      </c>
    </row>
    <row r="58" spans="1:5" ht="126" x14ac:dyDescent="0.25">
      <c r="A58" s="8" t="s">
        <v>82</v>
      </c>
      <c r="B58" s="9" t="s">
        <v>81</v>
      </c>
      <c r="C58" s="10">
        <v>3102.5</v>
      </c>
      <c r="D58" s="10">
        <v>3272.5</v>
      </c>
      <c r="E58" s="10">
        <v>3485</v>
      </c>
    </row>
    <row r="59" spans="1:5" ht="94.5" x14ac:dyDescent="0.25">
      <c r="A59" s="5" t="s">
        <v>83</v>
      </c>
      <c r="B59" s="6" t="s">
        <v>84</v>
      </c>
      <c r="C59" s="7">
        <v>4188060</v>
      </c>
      <c r="D59" s="7">
        <v>4367074</v>
      </c>
      <c r="E59" s="7">
        <v>4588478</v>
      </c>
    </row>
    <row r="60" spans="1:5" ht="157.5" x14ac:dyDescent="0.25">
      <c r="A60" s="5" t="s">
        <v>85</v>
      </c>
      <c r="B60" s="6" t="s">
        <v>86</v>
      </c>
      <c r="C60" s="7">
        <v>2815831</v>
      </c>
      <c r="D60" s="7">
        <v>2948738</v>
      </c>
      <c r="E60" s="7">
        <v>3112983</v>
      </c>
    </row>
    <row r="61" spans="1:5" ht="141.75" x14ac:dyDescent="0.25">
      <c r="A61" s="8" t="s">
        <v>87</v>
      </c>
      <c r="B61" s="9" t="s">
        <v>86</v>
      </c>
      <c r="C61" s="10">
        <v>2815831</v>
      </c>
      <c r="D61" s="10">
        <v>2948738</v>
      </c>
      <c r="E61" s="10">
        <v>3112983</v>
      </c>
    </row>
    <row r="62" spans="1:5" ht="157.5" x14ac:dyDescent="0.25">
      <c r="A62" s="5" t="s">
        <v>88</v>
      </c>
      <c r="B62" s="6" t="s">
        <v>89</v>
      </c>
      <c r="C62" s="7">
        <v>1372229</v>
      </c>
      <c r="D62" s="7">
        <v>1418336</v>
      </c>
      <c r="E62" s="7">
        <v>1475495</v>
      </c>
    </row>
    <row r="63" spans="1:5" ht="141.75" x14ac:dyDescent="0.25">
      <c r="A63" s="8" t="s">
        <v>90</v>
      </c>
      <c r="B63" s="9" t="s">
        <v>89</v>
      </c>
      <c r="C63" s="10">
        <v>1372229</v>
      </c>
      <c r="D63" s="10">
        <v>1418336</v>
      </c>
      <c r="E63" s="10">
        <v>1475495</v>
      </c>
    </row>
    <row r="64" spans="1:5" ht="110.25" x14ac:dyDescent="0.25">
      <c r="A64" s="5" t="s">
        <v>91</v>
      </c>
      <c r="B64" s="6" t="s">
        <v>92</v>
      </c>
      <c r="C64" s="7">
        <v>29766</v>
      </c>
      <c r="D64" s="7">
        <v>31231</v>
      </c>
      <c r="E64" s="7">
        <v>32805</v>
      </c>
    </row>
    <row r="65" spans="1:5" ht="173.25" x14ac:dyDescent="0.25">
      <c r="A65" s="5" t="s">
        <v>93</v>
      </c>
      <c r="B65" s="6" t="s">
        <v>94</v>
      </c>
      <c r="C65" s="7">
        <v>20014</v>
      </c>
      <c r="D65" s="7">
        <v>21089</v>
      </c>
      <c r="E65" s="7">
        <v>22257</v>
      </c>
    </row>
    <row r="66" spans="1:5" ht="157.5" x14ac:dyDescent="0.25">
      <c r="A66" s="8" t="s">
        <v>95</v>
      </c>
      <c r="B66" s="9" t="s">
        <v>94</v>
      </c>
      <c r="C66" s="10">
        <v>20014</v>
      </c>
      <c r="D66" s="10">
        <v>21089</v>
      </c>
      <c r="E66" s="10">
        <v>22257</v>
      </c>
    </row>
    <row r="67" spans="1:5" ht="173.25" x14ac:dyDescent="0.25">
      <c r="A67" s="5" t="s">
        <v>96</v>
      </c>
      <c r="B67" s="6" t="s">
        <v>97</v>
      </c>
      <c r="C67" s="7">
        <v>9752</v>
      </c>
      <c r="D67" s="7">
        <v>10142</v>
      </c>
      <c r="E67" s="7">
        <v>10548</v>
      </c>
    </row>
    <row r="68" spans="1:5" ht="157.5" x14ac:dyDescent="0.25">
      <c r="A68" s="8" t="s">
        <v>98</v>
      </c>
      <c r="B68" s="9" t="s">
        <v>97</v>
      </c>
      <c r="C68" s="10">
        <v>9752</v>
      </c>
      <c r="D68" s="10">
        <v>10142</v>
      </c>
      <c r="E68" s="10">
        <v>10548</v>
      </c>
    </row>
    <row r="69" spans="1:5" ht="94.5" x14ac:dyDescent="0.25">
      <c r="A69" s="5" t="s">
        <v>99</v>
      </c>
      <c r="B69" s="6" t="s">
        <v>100</v>
      </c>
      <c r="C69" s="7">
        <v>6197862</v>
      </c>
      <c r="D69" s="7">
        <v>6447288</v>
      </c>
      <c r="E69" s="7">
        <v>6765338</v>
      </c>
    </row>
    <row r="70" spans="1:5" ht="157.5" x14ac:dyDescent="0.25">
      <c r="A70" s="5" t="s">
        <v>101</v>
      </c>
      <c r="B70" s="6" t="s">
        <v>102</v>
      </c>
      <c r="C70" s="7">
        <v>4167063</v>
      </c>
      <c r="D70" s="7">
        <v>4353331</v>
      </c>
      <c r="E70" s="7">
        <v>4589717</v>
      </c>
    </row>
    <row r="71" spans="1:5" ht="141.75" x14ac:dyDescent="0.25">
      <c r="A71" s="8" t="s">
        <v>103</v>
      </c>
      <c r="B71" s="9" t="s">
        <v>102</v>
      </c>
      <c r="C71" s="10">
        <v>4167063</v>
      </c>
      <c r="D71" s="10">
        <v>4353331</v>
      </c>
      <c r="E71" s="10">
        <v>4589717</v>
      </c>
    </row>
    <row r="72" spans="1:5" ht="157.5" x14ac:dyDescent="0.25">
      <c r="A72" s="5" t="s">
        <v>104</v>
      </c>
      <c r="B72" s="6" t="s">
        <v>105</v>
      </c>
      <c r="C72" s="7">
        <v>2030799</v>
      </c>
      <c r="D72" s="7">
        <v>2093957</v>
      </c>
      <c r="E72" s="7">
        <v>2175621</v>
      </c>
    </row>
    <row r="73" spans="1:5" ht="141.75" x14ac:dyDescent="0.25">
      <c r="A73" s="8" t="s">
        <v>106</v>
      </c>
      <c r="B73" s="9" t="s">
        <v>105</v>
      </c>
      <c r="C73" s="10">
        <v>2030799</v>
      </c>
      <c r="D73" s="10">
        <v>2093957</v>
      </c>
      <c r="E73" s="10">
        <v>2175621</v>
      </c>
    </row>
    <row r="74" spans="1:5" ht="94.5" x14ac:dyDescent="0.25">
      <c r="A74" s="5" t="s">
        <v>107</v>
      </c>
      <c r="B74" s="6" t="s">
        <v>108</v>
      </c>
      <c r="C74" s="7">
        <v>-654842</v>
      </c>
      <c r="D74" s="7">
        <v>-665608</v>
      </c>
      <c r="E74" s="7">
        <v>-704057</v>
      </c>
    </row>
    <row r="75" spans="1:5" ht="157.5" x14ac:dyDescent="0.25">
      <c r="A75" s="5" t="s">
        <v>109</v>
      </c>
      <c r="B75" s="6" t="s">
        <v>110</v>
      </c>
      <c r="C75" s="7">
        <v>-440275</v>
      </c>
      <c r="D75" s="7">
        <v>-449432</v>
      </c>
      <c r="E75" s="7">
        <v>-477656</v>
      </c>
    </row>
    <row r="76" spans="1:5" ht="141.75" x14ac:dyDescent="0.25">
      <c r="A76" s="8" t="s">
        <v>111</v>
      </c>
      <c r="B76" s="9" t="s">
        <v>110</v>
      </c>
      <c r="C76" s="10">
        <v>-440275</v>
      </c>
      <c r="D76" s="10">
        <v>-449432</v>
      </c>
      <c r="E76" s="10">
        <v>-477656</v>
      </c>
    </row>
    <row r="77" spans="1:5" ht="157.5" x14ac:dyDescent="0.25">
      <c r="A77" s="5" t="s">
        <v>112</v>
      </c>
      <c r="B77" s="6" t="s">
        <v>113</v>
      </c>
      <c r="C77" s="7">
        <v>-214567</v>
      </c>
      <c r="D77" s="7">
        <v>-216176</v>
      </c>
      <c r="E77" s="7">
        <v>-226401</v>
      </c>
    </row>
    <row r="78" spans="1:5" ht="141.75" x14ac:dyDescent="0.25">
      <c r="A78" s="8" t="s">
        <v>114</v>
      </c>
      <c r="B78" s="9" t="s">
        <v>113</v>
      </c>
      <c r="C78" s="10">
        <v>-214567</v>
      </c>
      <c r="D78" s="10">
        <v>-216176</v>
      </c>
      <c r="E78" s="10">
        <v>-226401</v>
      </c>
    </row>
    <row r="79" spans="1:5" ht="15.75" x14ac:dyDescent="0.25">
      <c r="A79" s="5" t="s">
        <v>115</v>
      </c>
      <c r="B79" s="6" t="s">
        <v>116</v>
      </c>
      <c r="C79" s="7">
        <f>C80+C87</f>
        <v>18051137</v>
      </c>
      <c r="D79" s="7">
        <f t="shared" ref="D79:E79" si="20">D80+D87</f>
        <v>19184880</v>
      </c>
      <c r="E79" s="7">
        <f t="shared" si="20"/>
        <v>20659266</v>
      </c>
    </row>
    <row r="80" spans="1:5" ht="31.5" x14ac:dyDescent="0.25">
      <c r="A80" s="5" t="s">
        <v>117</v>
      </c>
      <c r="B80" s="6" t="s">
        <v>118</v>
      </c>
      <c r="C80" s="7">
        <v>17605994</v>
      </c>
      <c r="D80" s="7">
        <v>18709912</v>
      </c>
      <c r="E80" s="7">
        <v>20150575</v>
      </c>
    </row>
    <row r="81" spans="1:5" ht="47.25" x14ac:dyDescent="0.25">
      <c r="A81" s="5" t="s">
        <v>119</v>
      </c>
      <c r="B81" s="6" t="s">
        <v>120</v>
      </c>
      <c r="C81" s="7">
        <v>11972076</v>
      </c>
      <c r="D81" s="7">
        <v>12722740</v>
      </c>
      <c r="E81" s="7">
        <v>13702391</v>
      </c>
    </row>
    <row r="82" spans="1:5" ht="47.25" x14ac:dyDescent="0.25">
      <c r="A82" s="5" t="s">
        <v>121</v>
      </c>
      <c r="B82" s="6" t="s">
        <v>120</v>
      </c>
      <c r="C82" s="7">
        <v>11972076</v>
      </c>
      <c r="D82" s="7">
        <v>12722740</v>
      </c>
      <c r="E82" s="7">
        <v>13702391</v>
      </c>
    </row>
    <row r="83" spans="1:5" ht="31.5" x14ac:dyDescent="0.25">
      <c r="A83" s="8" t="s">
        <v>122</v>
      </c>
      <c r="B83" s="9" t="s">
        <v>120</v>
      </c>
      <c r="C83" s="10">
        <v>11972076</v>
      </c>
      <c r="D83" s="10">
        <v>12722740</v>
      </c>
      <c r="E83" s="10">
        <v>13702391</v>
      </c>
    </row>
    <row r="84" spans="1:5" ht="47.25" x14ac:dyDescent="0.25">
      <c r="A84" s="5" t="s">
        <v>123</v>
      </c>
      <c r="B84" s="6" t="s">
        <v>124</v>
      </c>
      <c r="C84" s="7">
        <v>5633918</v>
      </c>
      <c r="D84" s="7">
        <v>5987172</v>
      </c>
      <c r="E84" s="7">
        <v>6448184</v>
      </c>
    </row>
    <row r="85" spans="1:5" ht="78.75" x14ac:dyDescent="0.25">
      <c r="A85" s="5" t="s">
        <v>125</v>
      </c>
      <c r="B85" s="6" t="s">
        <v>126</v>
      </c>
      <c r="C85" s="7">
        <v>5633918</v>
      </c>
      <c r="D85" s="7">
        <v>5987172</v>
      </c>
      <c r="E85" s="7">
        <v>6448184</v>
      </c>
    </row>
    <row r="86" spans="1:5" ht="78.75" x14ac:dyDescent="0.25">
      <c r="A86" s="8" t="s">
        <v>127</v>
      </c>
      <c r="B86" s="9" t="s">
        <v>126</v>
      </c>
      <c r="C86" s="10">
        <v>5633918</v>
      </c>
      <c r="D86" s="10">
        <v>5987172</v>
      </c>
      <c r="E86" s="10">
        <v>6448184</v>
      </c>
    </row>
    <row r="87" spans="1:5" ht="15.75" x14ac:dyDescent="0.25">
      <c r="A87" s="5" t="s">
        <v>128</v>
      </c>
      <c r="B87" s="6" t="s">
        <v>129</v>
      </c>
      <c r="C87" s="7">
        <f>C88</f>
        <v>445143</v>
      </c>
      <c r="D87" s="7">
        <f t="shared" ref="D87:E87" si="21">D88</f>
        <v>474968</v>
      </c>
      <c r="E87" s="7">
        <f t="shared" si="21"/>
        <v>508691</v>
      </c>
    </row>
    <row r="88" spans="1:5" ht="15.75" x14ac:dyDescent="0.25">
      <c r="A88" s="8" t="s">
        <v>130</v>
      </c>
      <c r="B88" s="9" t="s">
        <v>129</v>
      </c>
      <c r="C88" s="10">
        <v>445143</v>
      </c>
      <c r="D88" s="10">
        <v>474968</v>
      </c>
      <c r="E88" s="10">
        <v>508691</v>
      </c>
    </row>
    <row r="89" spans="1:5" ht="15.75" x14ac:dyDescent="0.25">
      <c r="A89" s="5" t="s">
        <v>131</v>
      </c>
      <c r="B89" s="6" t="s">
        <v>132</v>
      </c>
      <c r="C89" s="7">
        <f>C90+C95+C100</f>
        <v>14540438.799999999</v>
      </c>
      <c r="D89" s="7">
        <f t="shared" ref="D89:E89" si="22">D90+D95+D100</f>
        <v>13891206.399999999</v>
      </c>
      <c r="E89" s="7">
        <f t="shared" si="22"/>
        <v>14215331.6</v>
      </c>
    </row>
    <row r="90" spans="1:5" ht="15.75" x14ac:dyDescent="0.25">
      <c r="A90" s="5" t="s">
        <v>133</v>
      </c>
      <c r="B90" s="6" t="s">
        <v>134</v>
      </c>
      <c r="C90" s="7">
        <f>C91+C93</f>
        <v>12247784</v>
      </c>
      <c r="D90" s="7">
        <v>11642342</v>
      </c>
      <c r="E90" s="7">
        <v>11933400</v>
      </c>
    </row>
    <row r="91" spans="1:5" ht="31.5" x14ac:dyDescent="0.25">
      <c r="A91" s="5" t="s">
        <v>135</v>
      </c>
      <c r="B91" s="6" t="s">
        <v>136</v>
      </c>
      <c r="C91" s="7">
        <f>C92</f>
        <v>12103742</v>
      </c>
      <c r="D91" s="7">
        <v>11484490.6</v>
      </c>
      <c r="E91" s="7">
        <v>11771602.300000001</v>
      </c>
    </row>
    <row r="92" spans="1:5" ht="31.5" x14ac:dyDescent="0.25">
      <c r="A92" s="8" t="s">
        <v>137</v>
      </c>
      <c r="B92" s="9" t="s">
        <v>136</v>
      </c>
      <c r="C92" s="10">
        <v>12103742</v>
      </c>
      <c r="D92" s="10">
        <v>11484490.6</v>
      </c>
      <c r="E92" s="10">
        <v>11771602.300000001</v>
      </c>
    </row>
    <row r="93" spans="1:5" ht="31.5" x14ac:dyDescent="0.25">
      <c r="A93" s="5" t="s">
        <v>138</v>
      </c>
      <c r="B93" s="6" t="s">
        <v>139</v>
      </c>
      <c r="C93" s="7">
        <f>C94</f>
        <v>144042</v>
      </c>
      <c r="D93" s="7">
        <v>157851.4</v>
      </c>
      <c r="E93" s="7">
        <v>161797.70000000001</v>
      </c>
    </row>
    <row r="94" spans="1:5" ht="31.5" x14ac:dyDescent="0.25">
      <c r="A94" s="8" t="s">
        <v>140</v>
      </c>
      <c r="B94" s="9" t="s">
        <v>139</v>
      </c>
      <c r="C94" s="10">
        <v>144042</v>
      </c>
      <c r="D94" s="10">
        <v>157851.4</v>
      </c>
      <c r="E94" s="10">
        <v>161797.70000000001</v>
      </c>
    </row>
    <row r="95" spans="1:5" ht="15.75" x14ac:dyDescent="0.25">
      <c r="A95" s="5" t="s">
        <v>141</v>
      </c>
      <c r="B95" s="6" t="s">
        <v>142</v>
      </c>
      <c r="C95" s="7">
        <f>C96+C98</f>
        <v>2288229.6</v>
      </c>
      <c r="D95" s="7">
        <v>2244439.2000000002</v>
      </c>
      <c r="E95" s="7">
        <v>2277506.4</v>
      </c>
    </row>
    <row r="96" spans="1:5" ht="15.75" x14ac:dyDescent="0.25">
      <c r="A96" s="5" t="s">
        <v>143</v>
      </c>
      <c r="B96" s="6" t="s">
        <v>144</v>
      </c>
      <c r="C96" s="7">
        <f>C97</f>
        <v>405496</v>
      </c>
      <c r="D96" s="7">
        <f t="shared" ref="D96:E96" si="23">D97</f>
        <v>409987</v>
      </c>
      <c r="E96" s="7">
        <f t="shared" si="23"/>
        <v>421030.6</v>
      </c>
    </row>
    <row r="97" spans="1:5" ht="15.75" x14ac:dyDescent="0.25">
      <c r="A97" s="8" t="s">
        <v>145</v>
      </c>
      <c r="B97" s="9" t="s">
        <v>144</v>
      </c>
      <c r="C97" s="10">
        <v>405496</v>
      </c>
      <c r="D97" s="10">
        <v>409987</v>
      </c>
      <c r="E97" s="10">
        <v>421030.6</v>
      </c>
    </row>
    <row r="98" spans="1:5" ht="15.75" x14ac:dyDescent="0.25">
      <c r="A98" s="5" t="s">
        <v>146</v>
      </c>
      <c r="B98" s="6" t="s">
        <v>147</v>
      </c>
      <c r="C98" s="7">
        <f>C99</f>
        <v>1882733.6</v>
      </c>
      <c r="D98" s="7">
        <f t="shared" ref="D98:E98" si="24">D99</f>
        <v>1834452.2</v>
      </c>
      <c r="E98" s="7">
        <f t="shared" si="24"/>
        <v>1856475.8</v>
      </c>
    </row>
    <row r="99" spans="1:5" ht="15.75" x14ac:dyDescent="0.25">
      <c r="A99" s="8" t="s">
        <v>148</v>
      </c>
      <c r="B99" s="9" t="s">
        <v>147</v>
      </c>
      <c r="C99" s="10">
        <v>1882733.6</v>
      </c>
      <c r="D99" s="10">
        <v>1834452.2</v>
      </c>
      <c r="E99" s="10">
        <v>1856475.8</v>
      </c>
    </row>
    <row r="100" spans="1:5" ht="15.75" x14ac:dyDescent="0.25">
      <c r="A100" s="5" t="s">
        <v>149</v>
      </c>
      <c r="B100" s="6" t="s">
        <v>150</v>
      </c>
      <c r="C100" s="7">
        <f>C101</f>
        <v>4425.2</v>
      </c>
      <c r="D100" s="7">
        <f t="shared" ref="D100:E100" si="25">D101</f>
        <v>4425.2</v>
      </c>
      <c r="E100" s="7">
        <f t="shared" si="25"/>
        <v>4425.2</v>
      </c>
    </row>
    <row r="101" spans="1:5" ht="15.75" x14ac:dyDescent="0.25">
      <c r="A101" s="8" t="s">
        <v>151</v>
      </c>
      <c r="B101" s="9" t="s">
        <v>150</v>
      </c>
      <c r="C101" s="10">
        <v>4425.2</v>
      </c>
      <c r="D101" s="10">
        <v>4425.2</v>
      </c>
      <c r="E101" s="10">
        <v>4425.2</v>
      </c>
    </row>
    <row r="102" spans="1:5" ht="47.25" x14ac:dyDescent="0.25">
      <c r="A102" s="5" t="s">
        <v>152</v>
      </c>
      <c r="B102" s="6" t="s">
        <v>153</v>
      </c>
      <c r="C102" s="7">
        <f>C103+C110</f>
        <v>2014754.3</v>
      </c>
      <c r="D102" s="7">
        <f t="shared" ref="D102:E102" si="26">D103+D110</f>
        <v>1932815.8</v>
      </c>
      <c r="E102" s="7">
        <f t="shared" si="26"/>
        <v>1935143.7000000002</v>
      </c>
    </row>
    <row r="103" spans="1:5" ht="15.75" x14ac:dyDescent="0.25">
      <c r="A103" s="5" t="s">
        <v>154</v>
      </c>
      <c r="B103" s="6" t="s">
        <v>155</v>
      </c>
      <c r="C103" s="7">
        <f>C104+C106+C108</f>
        <v>2008346.3</v>
      </c>
      <c r="D103" s="7">
        <f t="shared" ref="D103:E103" si="27">D104+D106+D108</f>
        <v>1926004.1</v>
      </c>
      <c r="E103" s="7">
        <f t="shared" si="27"/>
        <v>1927930.1</v>
      </c>
    </row>
    <row r="104" spans="1:5" ht="31.5" x14ac:dyDescent="0.25">
      <c r="A104" s="5" t="s">
        <v>156</v>
      </c>
      <c r="B104" s="6" t="s">
        <v>157</v>
      </c>
      <c r="C104" s="7">
        <f>C105</f>
        <v>201504</v>
      </c>
      <c r="D104" s="7">
        <f t="shared" ref="D104:E104" si="28">D105</f>
        <v>193242.3</v>
      </c>
      <c r="E104" s="7">
        <f t="shared" si="28"/>
        <v>193435.7</v>
      </c>
    </row>
    <row r="105" spans="1:5" ht="31.5" x14ac:dyDescent="0.25">
      <c r="A105" s="8" t="s">
        <v>158</v>
      </c>
      <c r="B105" s="9" t="s">
        <v>157</v>
      </c>
      <c r="C105" s="10">
        <v>201504</v>
      </c>
      <c r="D105" s="10">
        <v>193242.3</v>
      </c>
      <c r="E105" s="10">
        <v>193435.7</v>
      </c>
    </row>
    <row r="106" spans="1:5" ht="94.5" x14ac:dyDescent="0.25">
      <c r="A106" s="5" t="s">
        <v>159</v>
      </c>
      <c r="B106" s="6" t="s">
        <v>160</v>
      </c>
      <c r="C106" s="7">
        <f>C107</f>
        <v>57267.5</v>
      </c>
      <c r="D106" s="7">
        <f t="shared" ref="D106:E106" si="29">D107</f>
        <v>54919.5</v>
      </c>
      <c r="E106" s="7">
        <f t="shared" si="29"/>
        <v>54974.400000000001</v>
      </c>
    </row>
    <row r="107" spans="1:5" ht="78.75" x14ac:dyDescent="0.25">
      <c r="A107" s="8" t="s">
        <v>161</v>
      </c>
      <c r="B107" s="9" t="s">
        <v>160</v>
      </c>
      <c r="C107" s="10">
        <v>57267.5</v>
      </c>
      <c r="D107" s="10">
        <v>54919.5</v>
      </c>
      <c r="E107" s="10">
        <v>54974.400000000001</v>
      </c>
    </row>
    <row r="108" spans="1:5" ht="31.5" x14ac:dyDescent="0.25">
      <c r="A108" s="5" t="s">
        <v>162</v>
      </c>
      <c r="B108" s="6" t="s">
        <v>163</v>
      </c>
      <c r="C108" s="7">
        <f>C109</f>
        <v>1749574.8</v>
      </c>
      <c r="D108" s="7">
        <f t="shared" ref="D108:E108" si="30">D109</f>
        <v>1677842.3</v>
      </c>
      <c r="E108" s="7">
        <f t="shared" si="30"/>
        <v>1679520</v>
      </c>
    </row>
    <row r="109" spans="1:5" ht="15.75" x14ac:dyDescent="0.25">
      <c r="A109" s="8" t="s">
        <v>164</v>
      </c>
      <c r="B109" s="9" t="s">
        <v>163</v>
      </c>
      <c r="C109" s="10">
        <v>1749574.8</v>
      </c>
      <c r="D109" s="10">
        <v>1677842.3</v>
      </c>
      <c r="E109" s="10">
        <v>1679520</v>
      </c>
    </row>
    <row r="110" spans="1:5" ht="47.25" x14ac:dyDescent="0.25">
      <c r="A110" s="5" t="s">
        <v>165</v>
      </c>
      <c r="B110" s="6" t="s">
        <v>166</v>
      </c>
      <c r="C110" s="7">
        <f>C111+C113</f>
        <v>6408</v>
      </c>
      <c r="D110" s="7">
        <f t="shared" ref="D110:E110" si="31">D111+D113</f>
        <v>6811.7000000000007</v>
      </c>
      <c r="E110" s="7">
        <f t="shared" si="31"/>
        <v>7213.6</v>
      </c>
    </row>
    <row r="111" spans="1:5" ht="15.75" x14ac:dyDescent="0.25">
      <c r="A111" s="5" t="s">
        <v>167</v>
      </c>
      <c r="B111" s="6" t="s">
        <v>168</v>
      </c>
      <c r="C111" s="7">
        <f>C112</f>
        <v>4264.1000000000004</v>
      </c>
      <c r="D111" s="7">
        <f t="shared" ref="D111:E111" si="32">D112</f>
        <v>4529.8</v>
      </c>
      <c r="E111" s="7">
        <f t="shared" si="32"/>
        <v>4800.2</v>
      </c>
    </row>
    <row r="112" spans="1:5" ht="15.75" x14ac:dyDescent="0.25">
      <c r="A112" s="8" t="s">
        <v>169</v>
      </c>
      <c r="B112" s="9" t="s">
        <v>168</v>
      </c>
      <c r="C112" s="10">
        <v>4264.1000000000004</v>
      </c>
      <c r="D112" s="10">
        <v>4529.8</v>
      </c>
      <c r="E112" s="10">
        <v>4800.2</v>
      </c>
    </row>
    <row r="113" spans="1:5" ht="47.25" x14ac:dyDescent="0.25">
      <c r="A113" s="5" t="s">
        <v>170</v>
      </c>
      <c r="B113" s="6" t="s">
        <v>171</v>
      </c>
      <c r="C113" s="7">
        <f>C114</f>
        <v>2143.9</v>
      </c>
      <c r="D113" s="7">
        <f t="shared" ref="D113:E113" si="33">D114</f>
        <v>2281.9</v>
      </c>
      <c r="E113" s="7">
        <f t="shared" si="33"/>
        <v>2413.4</v>
      </c>
    </row>
    <row r="114" spans="1:5" ht="47.25" x14ac:dyDescent="0.25">
      <c r="A114" s="8" t="s">
        <v>172</v>
      </c>
      <c r="B114" s="9" t="s">
        <v>171</v>
      </c>
      <c r="C114" s="10">
        <v>2143.9</v>
      </c>
      <c r="D114" s="10">
        <v>2281.9</v>
      </c>
      <c r="E114" s="10">
        <v>2413.4</v>
      </c>
    </row>
    <row r="115" spans="1:5" ht="15.75" x14ac:dyDescent="0.25">
      <c r="A115" s="5" t="s">
        <v>173</v>
      </c>
      <c r="B115" s="6" t="s">
        <v>174</v>
      </c>
      <c r="C115" s="7">
        <f>C116+C119+C121</f>
        <v>404745.2</v>
      </c>
      <c r="D115" s="7">
        <f>D116+D119+D121</f>
        <v>451221.4</v>
      </c>
      <c r="E115" s="7">
        <f>E116+E119+E121</f>
        <v>455319.30000000005</v>
      </c>
    </row>
    <row r="116" spans="1:5" ht="78.75" x14ac:dyDescent="0.25">
      <c r="A116" s="5" t="s">
        <v>175</v>
      </c>
      <c r="B116" s="6" t="s">
        <v>176</v>
      </c>
      <c r="C116" s="7">
        <v>33</v>
      </c>
      <c r="D116" s="7">
        <v>33</v>
      </c>
      <c r="E116" s="7">
        <v>33</v>
      </c>
    </row>
    <row r="117" spans="1:5" ht="63" x14ac:dyDescent="0.25">
      <c r="A117" s="5" t="s">
        <v>177</v>
      </c>
      <c r="B117" s="6" t="s">
        <v>178</v>
      </c>
      <c r="C117" s="7">
        <v>33</v>
      </c>
      <c r="D117" s="7">
        <v>33</v>
      </c>
      <c r="E117" s="7">
        <v>33</v>
      </c>
    </row>
    <row r="118" spans="1:5" ht="47.25" x14ac:dyDescent="0.25">
      <c r="A118" s="8" t="s">
        <v>179</v>
      </c>
      <c r="B118" s="9" t="s">
        <v>178</v>
      </c>
      <c r="C118" s="10">
        <v>33</v>
      </c>
      <c r="D118" s="10">
        <v>33</v>
      </c>
      <c r="E118" s="10">
        <v>33</v>
      </c>
    </row>
    <row r="119" spans="1:5" ht="94.5" x14ac:dyDescent="0.25">
      <c r="A119" s="5" t="s">
        <v>180</v>
      </c>
      <c r="B119" s="6" t="s">
        <v>181</v>
      </c>
      <c r="C119" s="7">
        <f>C120</f>
        <v>10143.9</v>
      </c>
      <c r="D119" s="7">
        <f t="shared" ref="D119:E119" si="34">D120</f>
        <v>5702.2</v>
      </c>
      <c r="E119" s="7">
        <f t="shared" si="34"/>
        <v>6176.4</v>
      </c>
    </row>
    <row r="120" spans="1:5" ht="78.75" x14ac:dyDescent="0.25">
      <c r="A120" s="8" t="s">
        <v>182</v>
      </c>
      <c r="B120" s="9" t="s">
        <v>181</v>
      </c>
      <c r="C120" s="10">
        <v>10143.9</v>
      </c>
      <c r="D120" s="10">
        <v>5702.2</v>
      </c>
      <c r="E120" s="10">
        <v>6176.4</v>
      </c>
    </row>
    <row r="121" spans="1:5" ht="47.25" x14ac:dyDescent="0.25">
      <c r="A121" s="5" t="s">
        <v>183</v>
      </c>
      <c r="B121" s="6" t="s">
        <v>184</v>
      </c>
      <c r="C121" s="7">
        <f>C122+C124+C126+C130+C132+C134+C136+C139+C144+C147+C149+C151+C153+C155+C157+C159</f>
        <v>394568.3</v>
      </c>
      <c r="D121" s="7">
        <v>445486.2</v>
      </c>
      <c r="E121" s="7">
        <v>449109.9</v>
      </c>
    </row>
    <row r="122" spans="1:5" ht="126" x14ac:dyDescent="0.25">
      <c r="A122" s="5" t="s">
        <v>185</v>
      </c>
      <c r="B122" s="6" t="s">
        <v>186</v>
      </c>
      <c r="C122" s="7">
        <v>438</v>
      </c>
      <c r="D122" s="7">
        <v>308</v>
      </c>
      <c r="E122" s="7">
        <v>217</v>
      </c>
    </row>
    <row r="123" spans="1:5" ht="110.25" x14ac:dyDescent="0.25">
      <c r="A123" s="8" t="s">
        <v>187</v>
      </c>
      <c r="B123" s="9" t="s">
        <v>186</v>
      </c>
      <c r="C123" s="10">
        <v>438</v>
      </c>
      <c r="D123" s="10">
        <v>308</v>
      </c>
      <c r="E123" s="10">
        <v>217</v>
      </c>
    </row>
    <row r="124" spans="1:5" ht="47.25" x14ac:dyDescent="0.25">
      <c r="A124" s="5" t="s">
        <v>188</v>
      </c>
      <c r="B124" s="6" t="s">
        <v>189</v>
      </c>
      <c r="C124" s="7">
        <v>327265.90000000002</v>
      </c>
      <c r="D124" s="7">
        <v>320888.7</v>
      </c>
      <c r="E124" s="7">
        <v>322994.90000000002</v>
      </c>
    </row>
    <row r="125" spans="1:5" ht="47.25" x14ac:dyDescent="0.25">
      <c r="A125" s="8" t="s">
        <v>190</v>
      </c>
      <c r="B125" s="9" t="s">
        <v>189</v>
      </c>
      <c r="C125" s="10">
        <v>327265.90000000002</v>
      </c>
      <c r="D125" s="10">
        <v>320888.7</v>
      </c>
      <c r="E125" s="10">
        <v>322994.90000000002</v>
      </c>
    </row>
    <row r="126" spans="1:5" ht="78.75" x14ac:dyDescent="0.25">
      <c r="A126" s="5" t="s">
        <v>191</v>
      </c>
      <c r="B126" s="6" t="s">
        <v>192</v>
      </c>
      <c r="C126" s="7">
        <f>C127</f>
        <v>12153.3</v>
      </c>
      <c r="D126" s="7">
        <f t="shared" ref="D126:E126" si="35">D127</f>
        <v>60627</v>
      </c>
      <c r="E126" s="7">
        <f t="shared" si="35"/>
        <v>60454</v>
      </c>
    </row>
    <row r="127" spans="1:5" ht="94.5" x14ac:dyDescent="0.25">
      <c r="A127" s="5" t="s">
        <v>193</v>
      </c>
      <c r="B127" s="6" t="s">
        <v>194</v>
      </c>
      <c r="C127" s="7">
        <f>C128+C129</f>
        <v>12153.3</v>
      </c>
      <c r="D127" s="7">
        <v>60627</v>
      </c>
      <c r="E127" s="7">
        <v>60454</v>
      </c>
    </row>
    <row r="128" spans="1:5" ht="94.5" x14ac:dyDescent="0.25">
      <c r="A128" s="8" t="s">
        <v>195</v>
      </c>
      <c r="B128" s="9" t="s">
        <v>194</v>
      </c>
      <c r="C128" s="10">
        <v>10653.3</v>
      </c>
      <c r="D128" s="10">
        <v>59227</v>
      </c>
      <c r="E128" s="10">
        <v>59254</v>
      </c>
    </row>
    <row r="129" spans="1:5" ht="94.5" x14ac:dyDescent="0.25">
      <c r="A129" s="8" t="s">
        <v>196</v>
      </c>
      <c r="B129" s="9" t="s">
        <v>194</v>
      </c>
      <c r="C129" s="10">
        <v>1500</v>
      </c>
      <c r="D129" s="10">
        <v>1400</v>
      </c>
      <c r="E129" s="10">
        <v>1200</v>
      </c>
    </row>
    <row r="130" spans="1:5" ht="31.5" x14ac:dyDescent="0.25">
      <c r="A130" s="5" t="s">
        <v>197</v>
      </c>
      <c r="B130" s="6" t="s">
        <v>198</v>
      </c>
      <c r="C130" s="7">
        <v>9718.1</v>
      </c>
      <c r="D130" s="7">
        <v>9961.1</v>
      </c>
      <c r="E130" s="7">
        <v>9669.6</v>
      </c>
    </row>
    <row r="131" spans="1:5" ht="31.5" x14ac:dyDescent="0.25">
      <c r="A131" s="8" t="s">
        <v>199</v>
      </c>
      <c r="B131" s="9" t="s">
        <v>198</v>
      </c>
      <c r="C131" s="10">
        <v>9718.1</v>
      </c>
      <c r="D131" s="10">
        <v>9961.1</v>
      </c>
      <c r="E131" s="10">
        <v>9669.6</v>
      </c>
    </row>
    <row r="132" spans="1:5" ht="94.5" x14ac:dyDescent="0.25">
      <c r="A132" s="5" t="s">
        <v>200</v>
      </c>
      <c r="B132" s="6" t="s">
        <v>201</v>
      </c>
      <c r="C132" s="7">
        <v>286.60000000000002</v>
      </c>
      <c r="D132" s="7">
        <v>286.60000000000002</v>
      </c>
      <c r="E132" s="7">
        <v>286.60000000000002</v>
      </c>
    </row>
    <row r="133" spans="1:5" ht="94.5" x14ac:dyDescent="0.25">
      <c r="A133" s="8" t="s">
        <v>202</v>
      </c>
      <c r="B133" s="9" t="s">
        <v>201</v>
      </c>
      <c r="C133" s="10">
        <v>286.60000000000002</v>
      </c>
      <c r="D133" s="10">
        <v>286.60000000000002</v>
      </c>
      <c r="E133" s="10">
        <v>286.60000000000002</v>
      </c>
    </row>
    <row r="134" spans="1:5" ht="47.25" x14ac:dyDescent="0.25">
      <c r="A134" s="5" t="s">
        <v>203</v>
      </c>
      <c r="B134" s="6" t="s">
        <v>204</v>
      </c>
      <c r="C134" s="7">
        <v>14</v>
      </c>
      <c r="D134" s="7">
        <v>14</v>
      </c>
      <c r="E134" s="7">
        <v>14</v>
      </c>
    </row>
    <row r="135" spans="1:5" ht="47.25" x14ac:dyDescent="0.25">
      <c r="A135" s="8" t="s">
        <v>205</v>
      </c>
      <c r="B135" s="9" t="s">
        <v>204</v>
      </c>
      <c r="C135" s="10">
        <v>14</v>
      </c>
      <c r="D135" s="10">
        <v>14</v>
      </c>
      <c r="E135" s="10">
        <v>14</v>
      </c>
    </row>
    <row r="136" spans="1:5" ht="157.5" x14ac:dyDescent="0.25">
      <c r="A136" s="5" t="s">
        <v>206</v>
      </c>
      <c r="B136" s="6" t="s">
        <v>207</v>
      </c>
      <c r="C136" s="7">
        <v>145</v>
      </c>
      <c r="D136" s="7">
        <v>145</v>
      </c>
      <c r="E136" s="7">
        <v>145</v>
      </c>
    </row>
    <row r="137" spans="1:5" ht="141.75" x14ac:dyDescent="0.25">
      <c r="A137" s="8" t="s">
        <v>208</v>
      </c>
      <c r="B137" s="9" t="s">
        <v>207</v>
      </c>
      <c r="C137" s="10">
        <v>109</v>
      </c>
      <c r="D137" s="10">
        <v>145</v>
      </c>
      <c r="E137" s="10">
        <v>145</v>
      </c>
    </row>
    <row r="138" spans="1:5" ht="157.5" x14ac:dyDescent="0.25">
      <c r="A138" s="8" t="s">
        <v>1008</v>
      </c>
      <c r="B138" s="21" t="s">
        <v>1007</v>
      </c>
      <c r="C138" s="10">
        <v>36</v>
      </c>
      <c r="D138" s="10"/>
      <c r="E138" s="10"/>
    </row>
    <row r="139" spans="1:5" ht="94.5" x14ac:dyDescent="0.25">
      <c r="A139" s="5" t="s">
        <v>209</v>
      </c>
      <c r="B139" s="6" t="s">
        <v>210</v>
      </c>
      <c r="C139" s="7">
        <f>C140+C142</f>
        <v>37375</v>
      </c>
      <c r="D139" s="7">
        <f>D140+D142</f>
        <v>44000</v>
      </c>
      <c r="E139" s="7">
        <f>E140+E142</f>
        <v>44838</v>
      </c>
    </row>
    <row r="140" spans="1:5" ht="110.25" x14ac:dyDescent="0.25">
      <c r="A140" s="5" t="s">
        <v>211</v>
      </c>
      <c r="B140" s="6" t="s">
        <v>212</v>
      </c>
      <c r="C140" s="7">
        <f>C141</f>
        <v>9545</v>
      </c>
      <c r="D140" s="7">
        <f t="shared" ref="D140:E140" si="36">D141</f>
        <v>19200</v>
      </c>
      <c r="E140" s="7">
        <f t="shared" si="36"/>
        <v>20038</v>
      </c>
    </row>
    <row r="141" spans="1:5" ht="110.25" x14ac:dyDescent="0.25">
      <c r="A141" s="8" t="s">
        <v>213</v>
      </c>
      <c r="B141" s="9" t="s">
        <v>212</v>
      </c>
      <c r="C141" s="10">
        <v>9545</v>
      </c>
      <c r="D141" s="10">
        <v>19200</v>
      </c>
      <c r="E141" s="10">
        <v>20038</v>
      </c>
    </row>
    <row r="142" spans="1:5" ht="236.25" x14ac:dyDescent="0.25">
      <c r="A142" s="5" t="s">
        <v>214</v>
      </c>
      <c r="B142" s="6" t="s">
        <v>215</v>
      </c>
      <c r="C142" s="7">
        <f>C143</f>
        <v>27830</v>
      </c>
      <c r="D142" s="7">
        <f t="shared" ref="D142:E142" si="37">D143</f>
        <v>24800</v>
      </c>
      <c r="E142" s="7">
        <f t="shared" si="37"/>
        <v>24800</v>
      </c>
    </row>
    <row r="143" spans="1:5" ht="220.5" x14ac:dyDescent="0.25">
      <c r="A143" s="8" t="s">
        <v>216</v>
      </c>
      <c r="B143" s="9" t="s">
        <v>215</v>
      </c>
      <c r="C143" s="10">
        <v>27830</v>
      </c>
      <c r="D143" s="10">
        <v>24800</v>
      </c>
      <c r="E143" s="10">
        <v>24800</v>
      </c>
    </row>
    <row r="144" spans="1:5" ht="78.75" x14ac:dyDescent="0.25">
      <c r="A144" s="5" t="s">
        <v>217</v>
      </c>
      <c r="B144" s="6" t="s">
        <v>218</v>
      </c>
      <c r="C144" s="7">
        <v>3673.4</v>
      </c>
      <c r="D144" s="7">
        <v>4036.8</v>
      </c>
      <c r="E144" s="7">
        <v>4036.8</v>
      </c>
    </row>
    <row r="145" spans="1:5" ht="126" x14ac:dyDescent="0.25">
      <c r="A145" s="5" t="s">
        <v>219</v>
      </c>
      <c r="B145" s="6" t="s">
        <v>220</v>
      </c>
      <c r="C145" s="7">
        <v>3673.4</v>
      </c>
      <c r="D145" s="7">
        <v>4036.8</v>
      </c>
      <c r="E145" s="7">
        <v>4036.8</v>
      </c>
    </row>
    <row r="146" spans="1:5" ht="110.25" x14ac:dyDescent="0.25">
      <c r="A146" s="8" t="s">
        <v>221</v>
      </c>
      <c r="B146" s="9" t="s">
        <v>220</v>
      </c>
      <c r="C146" s="10">
        <v>3673.4</v>
      </c>
      <c r="D146" s="10">
        <v>4036.8</v>
      </c>
      <c r="E146" s="10">
        <v>4036.8</v>
      </c>
    </row>
    <row r="147" spans="1:5" ht="63" x14ac:dyDescent="0.25">
      <c r="A147" s="5" t="s">
        <v>222</v>
      </c>
      <c r="B147" s="6" t="s">
        <v>223</v>
      </c>
      <c r="C147" s="7">
        <v>525</v>
      </c>
      <c r="D147" s="7">
        <v>525</v>
      </c>
      <c r="E147" s="7">
        <v>525</v>
      </c>
    </row>
    <row r="148" spans="1:5" ht="63" x14ac:dyDescent="0.25">
      <c r="A148" s="8" t="s">
        <v>224</v>
      </c>
      <c r="B148" s="9" t="s">
        <v>223</v>
      </c>
      <c r="C148" s="10">
        <v>525</v>
      </c>
      <c r="D148" s="10">
        <v>525</v>
      </c>
      <c r="E148" s="10">
        <v>525</v>
      </c>
    </row>
    <row r="149" spans="1:5" ht="47.25" x14ac:dyDescent="0.25">
      <c r="A149" s="5" t="s">
        <v>225</v>
      </c>
      <c r="B149" s="6" t="s">
        <v>226</v>
      </c>
      <c r="C149" s="7">
        <v>14</v>
      </c>
      <c r="D149" s="7">
        <v>14</v>
      </c>
      <c r="E149" s="7">
        <v>14</v>
      </c>
    </row>
    <row r="150" spans="1:5" ht="47.25" x14ac:dyDescent="0.25">
      <c r="A150" s="8" t="s">
        <v>227</v>
      </c>
      <c r="B150" s="9" t="s">
        <v>226</v>
      </c>
      <c r="C150" s="10">
        <v>14</v>
      </c>
      <c r="D150" s="10">
        <v>14</v>
      </c>
      <c r="E150" s="10">
        <v>14</v>
      </c>
    </row>
    <row r="151" spans="1:5" ht="47.25" x14ac:dyDescent="0.25">
      <c r="A151" s="5" t="s">
        <v>228</v>
      </c>
      <c r="B151" s="6" t="s">
        <v>229</v>
      </c>
      <c r="C151" s="7">
        <v>135</v>
      </c>
      <c r="D151" s="7">
        <v>135</v>
      </c>
      <c r="E151" s="7">
        <v>135</v>
      </c>
    </row>
    <row r="152" spans="1:5" ht="47.25" x14ac:dyDescent="0.25">
      <c r="A152" s="8" t="s">
        <v>230</v>
      </c>
      <c r="B152" s="9" t="s">
        <v>229</v>
      </c>
      <c r="C152" s="10">
        <v>135</v>
      </c>
      <c r="D152" s="10">
        <v>135</v>
      </c>
      <c r="E152" s="10">
        <v>135</v>
      </c>
    </row>
    <row r="153" spans="1:5" ht="110.25" x14ac:dyDescent="0.25">
      <c r="A153" s="5" t="s">
        <v>231</v>
      </c>
      <c r="B153" s="6" t="s">
        <v>232</v>
      </c>
      <c r="C153" s="7">
        <v>1000</v>
      </c>
      <c r="D153" s="7">
        <v>2325</v>
      </c>
      <c r="E153" s="7">
        <v>3560</v>
      </c>
    </row>
    <row r="154" spans="1:5" ht="94.5" x14ac:dyDescent="0.25">
      <c r="A154" s="8" t="s">
        <v>233</v>
      </c>
      <c r="B154" s="9" t="s">
        <v>232</v>
      </c>
      <c r="C154" s="10">
        <v>1000</v>
      </c>
      <c r="D154" s="10">
        <v>2325</v>
      </c>
      <c r="E154" s="10">
        <v>3560</v>
      </c>
    </row>
    <row r="155" spans="1:5" ht="110.25" x14ac:dyDescent="0.25">
      <c r="A155" s="5" t="s">
        <v>234</v>
      </c>
      <c r="B155" s="6" t="s">
        <v>235</v>
      </c>
      <c r="C155" s="7">
        <v>1000</v>
      </c>
      <c r="D155" s="7">
        <v>1000</v>
      </c>
      <c r="E155" s="7">
        <v>1000</v>
      </c>
    </row>
    <row r="156" spans="1:5" ht="110.25" x14ac:dyDescent="0.25">
      <c r="A156" s="8" t="s">
        <v>236</v>
      </c>
      <c r="B156" s="9" t="s">
        <v>235</v>
      </c>
      <c r="C156" s="10">
        <v>1000</v>
      </c>
      <c r="D156" s="10">
        <v>1000</v>
      </c>
      <c r="E156" s="10">
        <v>1000</v>
      </c>
    </row>
    <row r="157" spans="1:5" ht="78.75" x14ac:dyDescent="0.25">
      <c r="A157" s="5" t="s">
        <v>237</v>
      </c>
      <c r="B157" s="6" t="s">
        <v>238</v>
      </c>
      <c r="C157" s="7">
        <f>C158</f>
        <v>95</v>
      </c>
      <c r="D157" s="7">
        <f t="shared" ref="D157:E157" si="38">D158</f>
        <v>900</v>
      </c>
      <c r="E157" s="7">
        <f t="shared" si="38"/>
        <v>900</v>
      </c>
    </row>
    <row r="158" spans="1:5" ht="78.75" x14ac:dyDescent="0.25">
      <c r="A158" s="8" t="s">
        <v>239</v>
      </c>
      <c r="B158" s="9" t="s">
        <v>238</v>
      </c>
      <c r="C158" s="10">
        <v>95</v>
      </c>
      <c r="D158" s="10">
        <v>900</v>
      </c>
      <c r="E158" s="10">
        <v>900</v>
      </c>
    </row>
    <row r="159" spans="1:5" ht="126" x14ac:dyDescent="0.25">
      <c r="A159" s="5" t="s">
        <v>240</v>
      </c>
      <c r="B159" s="6" t="s">
        <v>241</v>
      </c>
      <c r="C159" s="7">
        <f>C160</f>
        <v>730</v>
      </c>
      <c r="D159" s="7">
        <v>320</v>
      </c>
      <c r="E159" s="7">
        <v>320</v>
      </c>
    </row>
    <row r="160" spans="1:5" ht="110.25" x14ac:dyDescent="0.25">
      <c r="A160" s="5" t="s">
        <v>242</v>
      </c>
      <c r="B160" s="6" t="s">
        <v>243</v>
      </c>
      <c r="C160" s="7">
        <f>C161</f>
        <v>730</v>
      </c>
      <c r="D160" s="7">
        <v>320</v>
      </c>
      <c r="E160" s="7">
        <v>320</v>
      </c>
    </row>
    <row r="161" spans="1:5" ht="94.5" x14ac:dyDescent="0.25">
      <c r="A161" s="8" t="s">
        <v>244</v>
      </c>
      <c r="B161" s="9" t="s">
        <v>243</v>
      </c>
      <c r="C161" s="10">
        <v>730</v>
      </c>
      <c r="D161" s="10">
        <v>320</v>
      </c>
      <c r="E161" s="10">
        <v>320</v>
      </c>
    </row>
    <row r="162" spans="1:5" ht="63" x14ac:dyDescent="0.25">
      <c r="A162" s="5" t="s">
        <v>245</v>
      </c>
      <c r="B162" s="6" t="s">
        <v>246</v>
      </c>
      <c r="C162" s="7">
        <f>C163+C167+C171+C174+C198+C202</f>
        <v>1725243.2</v>
      </c>
      <c r="D162" s="7">
        <f t="shared" ref="D162:E162" si="39">D163+D167+D171+D174+D198+D202</f>
        <v>1420723.7000000002</v>
      </c>
      <c r="E162" s="7">
        <f t="shared" si="39"/>
        <v>1066617.1000000001</v>
      </c>
    </row>
    <row r="163" spans="1:5" ht="94.5" x14ac:dyDescent="0.25">
      <c r="A163" s="5" t="s">
        <v>247</v>
      </c>
      <c r="B163" s="6" t="s">
        <v>248</v>
      </c>
      <c r="C163" s="7">
        <v>2898.3</v>
      </c>
      <c r="D163" s="7">
        <v>2898.3</v>
      </c>
      <c r="E163" s="7">
        <v>2898.3</v>
      </c>
    </row>
    <row r="164" spans="1:5" ht="78.75" x14ac:dyDescent="0.25">
      <c r="A164" s="5" t="s">
        <v>249</v>
      </c>
      <c r="B164" s="6" t="s">
        <v>250</v>
      </c>
      <c r="C164" s="7">
        <v>2898.3</v>
      </c>
      <c r="D164" s="7">
        <v>2898.3</v>
      </c>
      <c r="E164" s="7">
        <v>2898.3</v>
      </c>
    </row>
    <row r="165" spans="1:5" ht="63" x14ac:dyDescent="0.25">
      <c r="A165" s="8" t="s">
        <v>251</v>
      </c>
      <c r="B165" s="9" t="s">
        <v>250</v>
      </c>
      <c r="C165" s="10">
        <v>986.3</v>
      </c>
      <c r="D165" s="10">
        <v>986.3</v>
      </c>
      <c r="E165" s="10">
        <v>986.3</v>
      </c>
    </row>
    <row r="166" spans="1:5" ht="63" x14ac:dyDescent="0.25">
      <c r="A166" s="8" t="s">
        <v>252</v>
      </c>
      <c r="B166" s="9" t="s">
        <v>250</v>
      </c>
      <c r="C166" s="10">
        <v>1912</v>
      </c>
      <c r="D166" s="10">
        <v>1912</v>
      </c>
      <c r="E166" s="10">
        <v>1912</v>
      </c>
    </row>
    <row r="167" spans="1:5" ht="15.75" x14ac:dyDescent="0.25">
      <c r="A167" s="5" t="s">
        <v>253</v>
      </c>
      <c r="B167" s="6" t="s">
        <v>254</v>
      </c>
      <c r="C167" s="7">
        <f>C168</f>
        <v>1412153</v>
      </c>
      <c r="D167" s="7">
        <f t="shared" ref="D167:E167" si="40">D168</f>
        <v>1085892.7</v>
      </c>
      <c r="E167" s="7">
        <f t="shared" si="40"/>
        <v>723928.5</v>
      </c>
    </row>
    <row r="168" spans="1:5" ht="63" x14ac:dyDescent="0.25">
      <c r="A168" s="5" t="s">
        <v>255</v>
      </c>
      <c r="B168" s="6" t="s">
        <v>256</v>
      </c>
      <c r="C168" s="7">
        <f>C169</f>
        <v>1412153</v>
      </c>
      <c r="D168" s="7">
        <f t="shared" ref="D168:E168" si="41">D169</f>
        <v>1085892.7</v>
      </c>
      <c r="E168" s="7">
        <f t="shared" si="41"/>
        <v>723928.5</v>
      </c>
    </row>
    <row r="169" spans="1:5" ht="63" x14ac:dyDescent="0.25">
      <c r="A169" s="5" t="s">
        <v>257</v>
      </c>
      <c r="B169" s="6" t="s">
        <v>258</v>
      </c>
      <c r="C169" s="7">
        <f>C170</f>
        <v>1412153</v>
      </c>
      <c r="D169" s="7">
        <f t="shared" ref="D169:E169" si="42">D170</f>
        <v>1085892.7</v>
      </c>
      <c r="E169" s="7">
        <f t="shared" si="42"/>
        <v>723928.5</v>
      </c>
    </row>
    <row r="170" spans="1:5" ht="47.25" x14ac:dyDescent="0.25">
      <c r="A170" s="8" t="s">
        <v>259</v>
      </c>
      <c r="B170" s="9" t="s">
        <v>258</v>
      </c>
      <c r="C170" s="10">
        <v>1412153</v>
      </c>
      <c r="D170" s="10">
        <v>1085892.7</v>
      </c>
      <c r="E170" s="10">
        <v>723928.5</v>
      </c>
    </row>
    <row r="171" spans="1:5" ht="31.5" x14ac:dyDescent="0.25">
      <c r="A171" s="5" t="s">
        <v>260</v>
      </c>
      <c r="B171" s="6" t="s">
        <v>261</v>
      </c>
      <c r="C171" s="7">
        <v>91964.800000000003</v>
      </c>
      <c r="D171" s="7">
        <v>91964.800000000003</v>
      </c>
      <c r="E171" s="7">
        <v>91964.800000000003</v>
      </c>
    </row>
    <row r="172" spans="1:5" ht="63" x14ac:dyDescent="0.25">
      <c r="A172" s="5" t="s">
        <v>262</v>
      </c>
      <c r="B172" s="6" t="s">
        <v>263</v>
      </c>
      <c r="C172" s="7">
        <v>91964.800000000003</v>
      </c>
      <c r="D172" s="7">
        <v>91964.800000000003</v>
      </c>
      <c r="E172" s="7">
        <v>91964.800000000003</v>
      </c>
    </row>
    <row r="173" spans="1:5" ht="47.25" x14ac:dyDescent="0.25">
      <c r="A173" s="8" t="s">
        <v>264</v>
      </c>
      <c r="B173" s="9" t="s">
        <v>263</v>
      </c>
      <c r="C173" s="10">
        <v>91964.800000000003</v>
      </c>
      <c r="D173" s="10">
        <v>91964.800000000003</v>
      </c>
      <c r="E173" s="10">
        <v>91964.800000000003</v>
      </c>
    </row>
    <row r="174" spans="1:5" ht="110.25" x14ac:dyDescent="0.25">
      <c r="A174" s="5" t="s">
        <v>265</v>
      </c>
      <c r="B174" s="6" t="s">
        <v>266</v>
      </c>
      <c r="C174" s="7">
        <f>C175+C178+C181+C189+C192+C194</f>
        <v>214409.9</v>
      </c>
      <c r="D174" s="7">
        <f t="shared" ref="D174:E174" si="43">D175+D178+D181+D189+D192+D194</f>
        <v>237961.3</v>
      </c>
      <c r="E174" s="7">
        <f t="shared" si="43"/>
        <v>245948.6</v>
      </c>
    </row>
    <row r="175" spans="1:5" ht="110.25" x14ac:dyDescent="0.25">
      <c r="A175" s="5" t="s">
        <v>267</v>
      </c>
      <c r="B175" s="6" t="s">
        <v>268</v>
      </c>
      <c r="C175" s="7">
        <f>C176</f>
        <v>195144</v>
      </c>
      <c r="D175" s="7">
        <f>D176</f>
        <v>219163</v>
      </c>
      <c r="E175" s="7">
        <f>E176</f>
        <v>226671</v>
      </c>
    </row>
    <row r="176" spans="1:5" ht="110.25" x14ac:dyDescent="0.25">
      <c r="A176" s="5" t="s">
        <v>269</v>
      </c>
      <c r="B176" s="6" t="s">
        <v>270</v>
      </c>
      <c r="C176" s="7">
        <f>C177</f>
        <v>195144</v>
      </c>
      <c r="D176" s="7">
        <v>219163</v>
      </c>
      <c r="E176" s="7">
        <v>226671</v>
      </c>
    </row>
    <row r="177" spans="1:5" ht="94.5" x14ac:dyDescent="0.25">
      <c r="A177" s="8" t="s">
        <v>271</v>
      </c>
      <c r="B177" s="9" t="s">
        <v>270</v>
      </c>
      <c r="C177" s="10">
        <v>195144</v>
      </c>
      <c r="D177" s="10">
        <v>219163</v>
      </c>
      <c r="E177" s="10">
        <v>226671</v>
      </c>
    </row>
    <row r="178" spans="1:5" ht="126" x14ac:dyDescent="0.25">
      <c r="A178" s="5" t="s">
        <v>272</v>
      </c>
      <c r="B178" s="6" t="s">
        <v>273</v>
      </c>
      <c r="C178" s="7">
        <f>C179</f>
        <v>743.4</v>
      </c>
      <c r="D178" s="7">
        <v>1406</v>
      </c>
      <c r="E178" s="7">
        <v>1462</v>
      </c>
    </row>
    <row r="179" spans="1:5" ht="141.75" x14ac:dyDescent="0.25">
      <c r="A179" s="5" t="s">
        <v>274</v>
      </c>
      <c r="B179" s="6" t="s">
        <v>275</v>
      </c>
      <c r="C179" s="7">
        <f>C180</f>
        <v>743.4</v>
      </c>
      <c r="D179" s="7">
        <v>1406</v>
      </c>
      <c r="E179" s="7">
        <v>1462</v>
      </c>
    </row>
    <row r="180" spans="1:5" ht="141.75" x14ac:dyDescent="0.25">
      <c r="A180" s="8" t="s">
        <v>276</v>
      </c>
      <c r="B180" s="9" t="s">
        <v>275</v>
      </c>
      <c r="C180" s="10">
        <v>743.4</v>
      </c>
      <c r="D180" s="10">
        <v>1406</v>
      </c>
      <c r="E180" s="10">
        <v>1462</v>
      </c>
    </row>
    <row r="181" spans="1:5" ht="126" x14ac:dyDescent="0.25">
      <c r="A181" s="5" t="s">
        <v>277</v>
      </c>
      <c r="B181" s="6" t="s">
        <v>278</v>
      </c>
      <c r="C181" s="7">
        <f>C182</f>
        <v>12974.800000000001</v>
      </c>
      <c r="D181" s="7">
        <v>13203.3</v>
      </c>
      <c r="E181" s="7">
        <v>13575.3</v>
      </c>
    </row>
    <row r="182" spans="1:5" ht="110.25" x14ac:dyDescent="0.25">
      <c r="A182" s="5" t="s">
        <v>279</v>
      </c>
      <c r="B182" s="6" t="s">
        <v>280</v>
      </c>
      <c r="C182" s="7">
        <f>SUM(C183:C188)</f>
        <v>12974.800000000001</v>
      </c>
      <c r="D182" s="7">
        <v>13203.3</v>
      </c>
      <c r="E182" s="7">
        <v>13575.3</v>
      </c>
    </row>
    <row r="183" spans="1:5" ht="94.5" x14ac:dyDescent="0.25">
      <c r="A183" s="8" t="s">
        <v>281</v>
      </c>
      <c r="B183" s="9" t="s">
        <v>280</v>
      </c>
      <c r="C183" s="10">
        <v>8700</v>
      </c>
      <c r="D183" s="10">
        <v>9048</v>
      </c>
      <c r="E183" s="10">
        <v>9400</v>
      </c>
    </row>
    <row r="184" spans="1:5" ht="94.5" x14ac:dyDescent="0.25">
      <c r="A184" s="8" t="s">
        <v>282</v>
      </c>
      <c r="B184" s="9" t="s">
        <v>280</v>
      </c>
      <c r="C184" s="10">
        <v>231.2</v>
      </c>
      <c r="D184" s="10">
        <v>249.6</v>
      </c>
      <c r="E184" s="10">
        <v>269.60000000000002</v>
      </c>
    </row>
    <row r="185" spans="1:5" ht="94.5" x14ac:dyDescent="0.25">
      <c r="A185" s="8" t="s">
        <v>283</v>
      </c>
      <c r="B185" s="9" t="s">
        <v>280</v>
      </c>
      <c r="C185" s="10">
        <v>3748.4</v>
      </c>
      <c r="D185" s="10">
        <v>3668</v>
      </c>
      <c r="E185" s="10">
        <v>3668</v>
      </c>
    </row>
    <row r="186" spans="1:5" ht="94.5" x14ac:dyDescent="0.25">
      <c r="A186" s="8" t="s">
        <v>284</v>
      </c>
      <c r="B186" s="9" t="s">
        <v>280</v>
      </c>
      <c r="C186" s="10">
        <v>9.6999999999999993</v>
      </c>
      <c r="D186" s="10">
        <v>9.6999999999999993</v>
      </c>
      <c r="E186" s="10">
        <v>9.6999999999999993</v>
      </c>
    </row>
    <row r="187" spans="1:5" ht="94.5" x14ac:dyDescent="0.25">
      <c r="A187" s="8" t="s">
        <v>1009</v>
      </c>
      <c r="B187" s="9" t="s">
        <v>280</v>
      </c>
      <c r="C187" s="10">
        <v>57.5</v>
      </c>
      <c r="D187" s="10">
        <v>0</v>
      </c>
      <c r="E187" s="10">
        <v>0</v>
      </c>
    </row>
    <row r="188" spans="1:5" ht="94.5" x14ac:dyDescent="0.25">
      <c r="A188" s="8" t="s">
        <v>285</v>
      </c>
      <c r="B188" s="9" t="s">
        <v>280</v>
      </c>
      <c r="C188" s="10">
        <v>228</v>
      </c>
      <c r="D188" s="10">
        <v>228</v>
      </c>
      <c r="E188" s="10">
        <v>228</v>
      </c>
    </row>
    <row r="189" spans="1:5" ht="63" x14ac:dyDescent="0.25">
      <c r="A189" s="5" t="s">
        <v>286</v>
      </c>
      <c r="B189" s="6" t="s">
        <v>287</v>
      </c>
      <c r="C189" s="7">
        <v>4357.2</v>
      </c>
      <c r="D189" s="7">
        <v>4140.8</v>
      </c>
      <c r="E189" s="7">
        <v>4191.7</v>
      </c>
    </row>
    <row r="190" spans="1:5" ht="47.25" x14ac:dyDescent="0.25">
      <c r="A190" s="5" t="s">
        <v>288</v>
      </c>
      <c r="B190" s="6" t="s">
        <v>289</v>
      </c>
      <c r="C190" s="7">
        <v>4357.2</v>
      </c>
      <c r="D190" s="7">
        <v>4140.8</v>
      </c>
      <c r="E190" s="7">
        <v>4191.7</v>
      </c>
    </row>
    <row r="191" spans="1:5" ht="47.25" x14ac:dyDescent="0.25">
      <c r="A191" s="8" t="s">
        <v>290</v>
      </c>
      <c r="B191" s="9" t="s">
        <v>289</v>
      </c>
      <c r="C191" s="10">
        <v>4357.2</v>
      </c>
      <c r="D191" s="10">
        <v>4140.8</v>
      </c>
      <c r="E191" s="10">
        <v>4191.7</v>
      </c>
    </row>
    <row r="192" spans="1:5" ht="173.25" x14ac:dyDescent="0.25">
      <c r="A192" s="5" t="s">
        <v>291</v>
      </c>
      <c r="B192" s="6" t="s">
        <v>292</v>
      </c>
      <c r="C192" s="7">
        <v>6.3</v>
      </c>
      <c r="D192" s="7">
        <v>8.1999999999999993</v>
      </c>
      <c r="E192" s="7">
        <v>7.6</v>
      </c>
    </row>
    <row r="193" spans="1:5" ht="157.5" x14ac:dyDescent="0.25">
      <c r="A193" s="8" t="s">
        <v>293</v>
      </c>
      <c r="B193" s="9" t="s">
        <v>292</v>
      </c>
      <c r="C193" s="10">
        <v>6.3</v>
      </c>
      <c r="D193" s="10">
        <v>8.1999999999999993</v>
      </c>
      <c r="E193" s="10">
        <v>7.6</v>
      </c>
    </row>
    <row r="194" spans="1:5" ht="63" x14ac:dyDescent="0.25">
      <c r="A194" s="5" t="s">
        <v>294</v>
      </c>
      <c r="B194" s="6" t="s">
        <v>295</v>
      </c>
      <c r="C194" s="7">
        <f>C195</f>
        <v>1184.2</v>
      </c>
      <c r="D194" s="7">
        <v>40</v>
      </c>
      <c r="E194" s="7">
        <v>41</v>
      </c>
    </row>
    <row r="195" spans="1:5" ht="63" x14ac:dyDescent="0.25">
      <c r="A195" s="5" t="s">
        <v>296</v>
      </c>
      <c r="B195" s="6" t="s">
        <v>297</v>
      </c>
      <c r="C195" s="7">
        <f>C196</f>
        <v>1184.2</v>
      </c>
      <c r="D195" s="7">
        <v>40</v>
      </c>
      <c r="E195" s="7">
        <v>41</v>
      </c>
    </row>
    <row r="196" spans="1:5" ht="141.75" x14ac:dyDescent="0.25">
      <c r="A196" s="5" t="s">
        <v>298</v>
      </c>
      <c r="B196" s="6" t="s">
        <v>299</v>
      </c>
      <c r="C196" s="7">
        <f>C197</f>
        <v>1184.2</v>
      </c>
      <c r="D196" s="7">
        <v>40</v>
      </c>
      <c r="E196" s="7">
        <v>41</v>
      </c>
    </row>
    <row r="197" spans="1:5" ht="126" x14ac:dyDescent="0.25">
      <c r="A197" s="8" t="s">
        <v>300</v>
      </c>
      <c r="B197" s="9" t="s">
        <v>299</v>
      </c>
      <c r="C197" s="10">
        <v>1184.2</v>
      </c>
      <c r="D197" s="10">
        <v>40</v>
      </c>
      <c r="E197" s="10">
        <v>41</v>
      </c>
    </row>
    <row r="198" spans="1:5" ht="31.5" x14ac:dyDescent="0.25">
      <c r="A198" s="5" t="s">
        <v>301</v>
      </c>
      <c r="B198" s="6" t="s">
        <v>302</v>
      </c>
      <c r="C198" s="7">
        <f>C199</f>
        <v>2000</v>
      </c>
      <c r="D198" s="7">
        <v>143</v>
      </c>
      <c r="E198" s="7">
        <v>150</v>
      </c>
    </row>
    <row r="199" spans="1:5" ht="63" x14ac:dyDescent="0.25">
      <c r="A199" s="5" t="s">
        <v>303</v>
      </c>
      <c r="B199" s="6" t="s">
        <v>304</v>
      </c>
      <c r="C199" s="7">
        <f>C200</f>
        <v>2000</v>
      </c>
      <c r="D199" s="7">
        <v>143</v>
      </c>
      <c r="E199" s="7">
        <v>150</v>
      </c>
    </row>
    <row r="200" spans="1:5" ht="78.75" x14ac:dyDescent="0.25">
      <c r="A200" s="5" t="s">
        <v>305</v>
      </c>
      <c r="B200" s="6" t="s">
        <v>306</v>
      </c>
      <c r="C200" s="7">
        <f>C201</f>
        <v>2000</v>
      </c>
      <c r="D200" s="7">
        <v>143</v>
      </c>
      <c r="E200" s="7">
        <v>150</v>
      </c>
    </row>
    <row r="201" spans="1:5" ht="63" x14ac:dyDescent="0.25">
      <c r="A201" s="8" t="s">
        <v>307</v>
      </c>
      <c r="B201" s="9" t="s">
        <v>306</v>
      </c>
      <c r="C201" s="10">
        <v>2000</v>
      </c>
      <c r="D201" s="10">
        <v>143</v>
      </c>
      <c r="E201" s="10">
        <v>150</v>
      </c>
    </row>
    <row r="202" spans="1:5" ht="110.25" x14ac:dyDescent="0.25">
      <c r="A202" s="5" t="s">
        <v>308</v>
      </c>
      <c r="B202" s="6" t="s">
        <v>309</v>
      </c>
      <c r="C202" s="7">
        <v>1817.2</v>
      </c>
      <c r="D202" s="7">
        <v>1863.6</v>
      </c>
      <c r="E202" s="7">
        <v>1726.9</v>
      </c>
    </row>
    <row r="203" spans="1:5" ht="78.75" x14ac:dyDescent="0.25">
      <c r="A203" s="5" t="s">
        <v>310</v>
      </c>
      <c r="B203" s="6" t="s">
        <v>311</v>
      </c>
      <c r="C203" s="7">
        <v>1817.2</v>
      </c>
      <c r="D203" s="7">
        <v>1863.6</v>
      </c>
      <c r="E203" s="7">
        <v>1726.9</v>
      </c>
    </row>
    <row r="204" spans="1:5" ht="63" x14ac:dyDescent="0.25">
      <c r="A204" s="5" t="s">
        <v>312</v>
      </c>
      <c r="B204" s="6" t="s">
        <v>313</v>
      </c>
      <c r="C204" s="7">
        <v>1817.2</v>
      </c>
      <c r="D204" s="7">
        <v>1863.6</v>
      </c>
      <c r="E204" s="7">
        <v>1726.9</v>
      </c>
    </row>
    <row r="205" spans="1:5" ht="63" x14ac:dyDescent="0.25">
      <c r="A205" s="8" t="s">
        <v>314</v>
      </c>
      <c r="B205" s="9" t="s">
        <v>313</v>
      </c>
      <c r="C205" s="10">
        <v>1817.2</v>
      </c>
      <c r="D205" s="10">
        <v>1863.6</v>
      </c>
      <c r="E205" s="10">
        <v>1726.9</v>
      </c>
    </row>
    <row r="206" spans="1:5" ht="31.5" x14ac:dyDescent="0.25">
      <c r="A206" s="5" t="s">
        <v>315</v>
      </c>
      <c r="B206" s="6" t="s">
        <v>316</v>
      </c>
      <c r="C206" s="7">
        <v>122235.5</v>
      </c>
      <c r="D206" s="7">
        <v>122424.5</v>
      </c>
      <c r="E206" s="7">
        <v>122627.5</v>
      </c>
    </row>
    <row r="207" spans="1:5" ht="15.75" x14ac:dyDescent="0.25">
      <c r="A207" s="5" t="s">
        <v>317</v>
      </c>
      <c r="B207" s="6" t="s">
        <v>318</v>
      </c>
      <c r="C207" s="7">
        <v>5948</v>
      </c>
      <c r="D207" s="7">
        <v>6137</v>
      </c>
      <c r="E207" s="7">
        <v>6340</v>
      </c>
    </row>
    <row r="208" spans="1:5" ht="63" x14ac:dyDescent="0.25">
      <c r="A208" s="5" t="s">
        <v>319</v>
      </c>
      <c r="B208" s="6" t="s">
        <v>320</v>
      </c>
      <c r="C208" s="7">
        <v>3000</v>
      </c>
      <c r="D208" s="7">
        <v>3000</v>
      </c>
      <c r="E208" s="7">
        <v>3000</v>
      </c>
    </row>
    <row r="209" spans="1:5" ht="78.75" x14ac:dyDescent="0.25">
      <c r="A209" s="5" t="s">
        <v>321</v>
      </c>
      <c r="B209" s="6" t="s">
        <v>322</v>
      </c>
      <c r="C209" s="7">
        <v>3000</v>
      </c>
      <c r="D209" s="7">
        <v>3000</v>
      </c>
      <c r="E209" s="7">
        <v>3000</v>
      </c>
    </row>
    <row r="210" spans="1:5" ht="78.75" x14ac:dyDescent="0.25">
      <c r="A210" s="8" t="s">
        <v>323</v>
      </c>
      <c r="B210" s="9" t="s">
        <v>322</v>
      </c>
      <c r="C210" s="10">
        <v>3000</v>
      </c>
      <c r="D210" s="10">
        <v>3000</v>
      </c>
      <c r="E210" s="10">
        <v>3000</v>
      </c>
    </row>
    <row r="211" spans="1:5" ht="47.25" x14ac:dyDescent="0.25">
      <c r="A211" s="5" t="s">
        <v>324</v>
      </c>
      <c r="B211" s="6" t="s">
        <v>325</v>
      </c>
      <c r="C211" s="7">
        <v>2298</v>
      </c>
      <c r="D211" s="7">
        <v>2487</v>
      </c>
      <c r="E211" s="7">
        <v>2690</v>
      </c>
    </row>
    <row r="212" spans="1:5" ht="47.25" x14ac:dyDescent="0.25">
      <c r="A212" s="8" t="s">
        <v>326</v>
      </c>
      <c r="B212" s="9" t="s">
        <v>325</v>
      </c>
      <c r="C212" s="10">
        <v>2298</v>
      </c>
      <c r="D212" s="10">
        <v>2487</v>
      </c>
      <c r="E212" s="10">
        <v>2690</v>
      </c>
    </row>
    <row r="213" spans="1:5" ht="63" x14ac:dyDescent="0.25">
      <c r="A213" s="5" t="s">
        <v>327</v>
      </c>
      <c r="B213" s="6" t="s">
        <v>328</v>
      </c>
      <c r="C213" s="7">
        <v>250</v>
      </c>
      <c r="D213" s="7">
        <v>250</v>
      </c>
      <c r="E213" s="7">
        <v>250</v>
      </c>
    </row>
    <row r="214" spans="1:5" ht="157.5" x14ac:dyDescent="0.25">
      <c r="A214" s="5" t="s">
        <v>329</v>
      </c>
      <c r="B214" s="6" t="s">
        <v>330</v>
      </c>
      <c r="C214" s="7">
        <v>250</v>
      </c>
      <c r="D214" s="7">
        <v>250</v>
      </c>
      <c r="E214" s="7">
        <v>250</v>
      </c>
    </row>
    <row r="215" spans="1:5" ht="157.5" x14ac:dyDescent="0.25">
      <c r="A215" s="8" t="s">
        <v>331</v>
      </c>
      <c r="B215" s="9" t="s">
        <v>330</v>
      </c>
      <c r="C215" s="10">
        <v>250</v>
      </c>
      <c r="D215" s="10">
        <v>250</v>
      </c>
      <c r="E215" s="10">
        <v>250</v>
      </c>
    </row>
    <row r="216" spans="1:5" ht="31.5" x14ac:dyDescent="0.25">
      <c r="A216" s="5" t="s">
        <v>332</v>
      </c>
      <c r="B216" s="6" t="s">
        <v>333</v>
      </c>
      <c r="C216" s="7">
        <v>400</v>
      </c>
      <c r="D216" s="7">
        <v>400</v>
      </c>
      <c r="E216" s="7">
        <v>400</v>
      </c>
    </row>
    <row r="217" spans="1:5" ht="31.5" x14ac:dyDescent="0.25">
      <c r="A217" s="5" t="s">
        <v>334</v>
      </c>
      <c r="B217" s="6" t="s">
        <v>335</v>
      </c>
      <c r="C217" s="7">
        <v>400</v>
      </c>
      <c r="D217" s="7">
        <v>400</v>
      </c>
      <c r="E217" s="7">
        <v>400</v>
      </c>
    </row>
    <row r="218" spans="1:5" ht="31.5" x14ac:dyDescent="0.25">
      <c r="A218" s="8" t="s">
        <v>336</v>
      </c>
      <c r="B218" s="9" t="s">
        <v>335</v>
      </c>
      <c r="C218" s="10">
        <v>400</v>
      </c>
      <c r="D218" s="10">
        <v>400</v>
      </c>
      <c r="E218" s="10">
        <v>400</v>
      </c>
    </row>
    <row r="219" spans="1:5" ht="15.75" x14ac:dyDescent="0.25">
      <c r="A219" s="5" t="s">
        <v>337</v>
      </c>
      <c r="B219" s="6" t="s">
        <v>338</v>
      </c>
      <c r="C219" s="7">
        <v>116287.5</v>
      </c>
      <c r="D219" s="7">
        <v>116287.5</v>
      </c>
      <c r="E219" s="7">
        <v>116287.5</v>
      </c>
    </row>
    <row r="220" spans="1:5" ht="31.5" x14ac:dyDescent="0.25">
      <c r="A220" s="5" t="s">
        <v>339</v>
      </c>
      <c r="B220" s="6" t="s">
        <v>340</v>
      </c>
      <c r="C220" s="7">
        <v>116287.5</v>
      </c>
      <c r="D220" s="7">
        <v>116287.5</v>
      </c>
      <c r="E220" s="7">
        <v>116287.5</v>
      </c>
    </row>
    <row r="221" spans="1:5" ht="63" x14ac:dyDescent="0.25">
      <c r="A221" s="5" t="s">
        <v>341</v>
      </c>
      <c r="B221" s="6" t="s">
        <v>342</v>
      </c>
      <c r="C221" s="7">
        <v>30308.7</v>
      </c>
      <c r="D221" s="7">
        <v>30308.7</v>
      </c>
      <c r="E221" s="7">
        <v>30308.7</v>
      </c>
    </row>
    <row r="222" spans="1:5" ht="63" x14ac:dyDescent="0.25">
      <c r="A222" s="8" t="s">
        <v>343</v>
      </c>
      <c r="B222" s="9" t="s">
        <v>342</v>
      </c>
      <c r="C222" s="10">
        <v>30308.7</v>
      </c>
      <c r="D222" s="10">
        <v>30308.7</v>
      </c>
      <c r="E222" s="10">
        <v>30308.7</v>
      </c>
    </row>
    <row r="223" spans="1:5" ht="47.25" x14ac:dyDescent="0.25">
      <c r="A223" s="5" t="s">
        <v>344</v>
      </c>
      <c r="B223" s="6" t="s">
        <v>345</v>
      </c>
      <c r="C223" s="7">
        <v>68622.399999999994</v>
      </c>
      <c r="D223" s="7">
        <v>68622.399999999994</v>
      </c>
      <c r="E223" s="7">
        <v>68622.399999999994</v>
      </c>
    </row>
    <row r="224" spans="1:5" ht="47.25" x14ac:dyDescent="0.25">
      <c r="A224" s="8" t="s">
        <v>346</v>
      </c>
      <c r="B224" s="9" t="s">
        <v>345</v>
      </c>
      <c r="C224" s="10">
        <v>68622.399999999994</v>
      </c>
      <c r="D224" s="10">
        <v>68622.399999999994</v>
      </c>
      <c r="E224" s="10">
        <v>68622.399999999994</v>
      </c>
    </row>
    <row r="225" spans="1:5" ht="63" x14ac:dyDescent="0.25">
      <c r="A225" s="5" t="s">
        <v>347</v>
      </c>
      <c r="B225" s="6" t="s">
        <v>348</v>
      </c>
      <c r="C225" s="7">
        <v>17356.400000000001</v>
      </c>
      <c r="D225" s="7">
        <v>17356.400000000001</v>
      </c>
      <c r="E225" s="7">
        <v>17356.400000000001</v>
      </c>
    </row>
    <row r="226" spans="1:5" ht="63" x14ac:dyDescent="0.25">
      <c r="A226" s="8" t="s">
        <v>349</v>
      </c>
      <c r="B226" s="9" t="s">
        <v>348</v>
      </c>
      <c r="C226" s="10">
        <v>17356.400000000001</v>
      </c>
      <c r="D226" s="10">
        <v>17356.400000000001</v>
      </c>
      <c r="E226" s="10">
        <v>17356.400000000001</v>
      </c>
    </row>
    <row r="227" spans="1:5" ht="31.5" x14ac:dyDescent="0.25">
      <c r="A227" s="5" t="s">
        <v>350</v>
      </c>
      <c r="B227" s="6" t="s">
        <v>351</v>
      </c>
      <c r="C227" s="7">
        <f>C228+C249</f>
        <v>263466.50000000006</v>
      </c>
      <c r="D227" s="7">
        <f t="shared" ref="D227:E227" si="44">D228+D249</f>
        <v>208236.1</v>
      </c>
      <c r="E227" s="7">
        <f t="shared" si="44"/>
        <v>211070.8</v>
      </c>
    </row>
    <row r="228" spans="1:5" ht="15.75" x14ac:dyDescent="0.25">
      <c r="A228" s="5" t="s">
        <v>352</v>
      </c>
      <c r="B228" s="6" t="s">
        <v>353</v>
      </c>
      <c r="C228" s="7">
        <f>C229+C231+C233+C236+C239</f>
        <v>88183</v>
      </c>
      <c r="D228" s="7">
        <v>89567.6</v>
      </c>
      <c r="E228" s="7">
        <v>91420.3</v>
      </c>
    </row>
    <row r="229" spans="1:5" ht="63" x14ac:dyDescent="0.25">
      <c r="A229" s="5" t="s">
        <v>354</v>
      </c>
      <c r="B229" s="6" t="s">
        <v>355</v>
      </c>
      <c r="C229" s="7">
        <v>83</v>
      </c>
      <c r="D229" s="7">
        <v>83</v>
      </c>
      <c r="E229" s="7">
        <v>83</v>
      </c>
    </row>
    <row r="230" spans="1:5" ht="63" x14ac:dyDescent="0.25">
      <c r="A230" s="8" t="s">
        <v>356</v>
      </c>
      <c r="B230" s="9" t="s">
        <v>355</v>
      </c>
      <c r="C230" s="10">
        <v>83</v>
      </c>
      <c r="D230" s="10">
        <v>83</v>
      </c>
      <c r="E230" s="10">
        <v>83</v>
      </c>
    </row>
    <row r="231" spans="1:5" ht="31.5" x14ac:dyDescent="0.25">
      <c r="A231" s="5" t="s">
        <v>357</v>
      </c>
      <c r="B231" s="6" t="s">
        <v>358</v>
      </c>
      <c r="C231" s="7">
        <v>6</v>
      </c>
      <c r="D231" s="7">
        <v>6</v>
      </c>
      <c r="E231" s="7">
        <v>6</v>
      </c>
    </row>
    <row r="232" spans="1:5" ht="31.5" x14ac:dyDescent="0.25">
      <c r="A232" s="8" t="s">
        <v>359</v>
      </c>
      <c r="B232" s="9" t="s">
        <v>358</v>
      </c>
      <c r="C232" s="10">
        <v>6</v>
      </c>
      <c r="D232" s="10">
        <v>6</v>
      </c>
      <c r="E232" s="10">
        <v>6</v>
      </c>
    </row>
    <row r="233" spans="1:5" ht="47.25" x14ac:dyDescent="0.25">
      <c r="A233" s="5" t="s">
        <v>360</v>
      </c>
      <c r="B233" s="6" t="s">
        <v>361</v>
      </c>
      <c r="C233" s="7">
        <v>45</v>
      </c>
      <c r="D233" s="7">
        <v>45</v>
      </c>
      <c r="E233" s="7">
        <v>45</v>
      </c>
    </row>
    <row r="234" spans="1:5" ht="110.25" x14ac:dyDescent="0.25">
      <c r="A234" s="5" t="s">
        <v>362</v>
      </c>
      <c r="B234" s="6" t="s">
        <v>363</v>
      </c>
      <c r="C234" s="7">
        <v>45</v>
      </c>
      <c r="D234" s="7">
        <v>45</v>
      </c>
      <c r="E234" s="7">
        <v>45</v>
      </c>
    </row>
    <row r="235" spans="1:5" ht="110.25" x14ac:dyDescent="0.25">
      <c r="A235" s="8" t="s">
        <v>364</v>
      </c>
      <c r="B235" s="9" t="s">
        <v>363</v>
      </c>
      <c r="C235" s="10">
        <v>45</v>
      </c>
      <c r="D235" s="10">
        <v>45</v>
      </c>
      <c r="E235" s="10">
        <v>45</v>
      </c>
    </row>
    <row r="236" spans="1:5" ht="47.25" x14ac:dyDescent="0.25">
      <c r="A236" s="5" t="s">
        <v>365</v>
      </c>
      <c r="B236" s="6" t="s">
        <v>366</v>
      </c>
      <c r="C236" s="7">
        <v>48.9</v>
      </c>
      <c r="D236" s="7">
        <v>49.9</v>
      </c>
      <c r="E236" s="7">
        <v>48.3</v>
      </c>
    </row>
    <row r="237" spans="1:5" ht="78.75" x14ac:dyDescent="0.25">
      <c r="A237" s="5" t="s">
        <v>367</v>
      </c>
      <c r="B237" s="6" t="s">
        <v>368</v>
      </c>
      <c r="C237" s="7">
        <v>48.9</v>
      </c>
      <c r="D237" s="7">
        <v>49.9</v>
      </c>
      <c r="E237" s="7">
        <v>48.3</v>
      </c>
    </row>
    <row r="238" spans="1:5" ht="78.75" x14ac:dyDescent="0.25">
      <c r="A238" s="8" t="s">
        <v>369</v>
      </c>
      <c r="B238" s="9" t="s">
        <v>368</v>
      </c>
      <c r="C238" s="10">
        <v>48.9</v>
      </c>
      <c r="D238" s="10">
        <v>49.9</v>
      </c>
      <c r="E238" s="10">
        <v>48.3</v>
      </c>
    </row>
    <row r="239" spans="1:5" ht="15.75" x14ac:dyDescent="0.25">
      <c r="A239" s="5" t="s">
        <v>370</v>
      </c>
      <c r="B239" s="6" t="s">
        <v>371</v>
      </c>
      <c r="C239" s="7">
        <f>C240</f>
        <v>88000.1</v>
      </c>
      <c r="D239" s="7">
        <v>89383.7</v>
      </c>
      <c r="E239" s="7">
        <v>91238</v>
      </c>
    </row>
    <row r="240" spans="1:5" ht="47.25" x14ac:dyDescent="0.25">
      <c r="A240" s="5" t="s">
        <v>372</v>
      </c>
      <c r="B240" s="6" t="s">
        <v>373</v>
      </c>
      <c r="C240" s="7">
        <f>SUM(C241:C248)</f>
        <v>88000.1</v>
      </c>
      <c r="D240" s="7">
        <v>89383.7</v>
      </c>
      <c r="E240" s="7">
        <v>91238</v>
      </c>
    </row>
    <row r="241" spans="1:5" ht="47.25" x14ac:dyDescent="0.25">
      <c r="A241" s="8" t="s">
        <v>374</v>
      </c>
      <c r="B241" s="9" t="s">
        <v>373</v>
      </c>
      <c r="C241" s="10">
        <v>57000</v>
      </c>
      <c r="D241" s="10">
        <v>57500</v>
      </c>
      <c r="E241" s="10">
        <v>58000</v>
      </c>
    </row>
    <row r="242" spans="1:5" ht="47.25" x14ac:dyDescent="0.25">
      <c r="A242" s="8" t="s">
        <v>1010</v>
      </c>
      <c r="B242" s="9" t="s">
        <v>373</v>
      </c>
      <c r="C242" s="10">
        <v>6</v>
      </c>
      <c r="D242" s="10">
        <v>0</v>
      </c>
      <c r="E242" s="10">
        <v>0</v>
      </c>
    </row>
    <row r="243" spans="1:5" ht="47.25" x14ac:dyDescent="0.25">
      <c r="A243" s="8" t="s">
        <v>375</v>
      </c>
      <c r="B243" s="9" t="s">
        <v>373</v>
      </c>
      <c r="C243" s="10">
        <v>2040.1</v>
      </c>
      <c r="D243" s="10">
        <v>2203.3000000000002</v>
      </c>
      <c r="E243" s="10">
        <v>2379.6</v>
      </c>
    </row>
    <row r="244" spans="1:5" ht="47.25" x14ac:dyDescent="0.25">
      <c r="A244" s="8" t="s">
        <v>376</v>
      </c>
      <c r="B244" s="9" t="s">
        <v>373</v>
      </c>
      <c r="C244" s="10">
        <v>723</v>
      </c>
      <c r="D244" s="10">
        <v>441.3</v>
      </c>
      <c r="E244" s="10">
        <v>437.8</v>
      </c>
    </row>
    <row r="245" spans="1:5" ht="47.25" x14ac:dyDescent="0.25">
      <c r="A245" s="8" t="s">
        <v>377</v>
      </c>
      <c r="B245" s="9" t="s">
        <v>373</v>
      </c>
      <c r="C245" s="10">
        <v>24220.9</v>
      </c>
      <c r="D245" s="10">
        <v>25165.5</v>
      </c>
      <c r="E245" s="10">
        <v>26147</v>
      </c>
    </row>
    <row r="246" spans="1:5" ht="47.25" x14ac:dyDescent="0.25">
      <c r="A246" s="8" t="s">
        <v>378</v>
      </c>
      <c r="B246" s="9" t="s">
        <v>373</v>
      </c>
      <c r="C246" s="10">
        <v>250</v>
      </c>
      <c r="D246" s="10">
        <v>250</v>
      </c>
      <c r="E246" s="10">
        <v>250</v>
      </c>
    </row>
    <row r="247" spans="1:5" ht="47.25" x14ac:dyDescent="0.25">
      <c r="A247" s="8" t="s">
        <v>379</v>
      </c>
      <c r="B247" s="9" t="s">
        <v>373</v>
      </c>
      <c r="C247" s="10">
        <v>1800</v>
      </c>
      <c r="D247" s="10">
        <v>2000</v>
      </c>
      <c r="E247" s="10">
        <v>2200</v>
      </c>
    </row>
    <row r="248" spans="1:5" ht="47.25" x14ac:dyDescent="0.25">
      <c r="A248" s="8" t="s">
        <v>380</v>
      </c>
      <c r="B248" s="9" t="s">
        <v>373</v>
      </c>
      <c r="C248" s="10">
        <v>1960.1</v>
      </c>
      <c r="D248" s="10">
        <v>1823.6</v>
      </c>
      <c r="E248" s="10">
        <v>1823.6</v>
      </c>
    </row>
    <row r="249" spans="1:5" ht="15.75" x14ac:dyDescent="0.25">
      <c r="A249" s="5" t="s">
        <v>381</v>
      </c>
      <c r="B249" s="6" t="s">
        <v>382</v>
      </c>
      <c r="C249" s="7">
        <f>C250+C254</f>
        <v>175283.50000000006</v>
      </c>
      <c r="D249" s="7">
        <v>118668.5</v>
      </c>
      <c r="E249" s="7">
        <v>119650.5</v>
      </c>
    </row>
    <row r="250" spans="1:5" ht="47.25" x14ac:dyDescent="0.25">
      <c r="A250" s="5" t="s">
        <v>383</v>
      </c>
      <c r="B250" s="6" t="s">
        <v>384</v>
      </c>
      <c r="C250" s="7">
        <f>C251</f>
        <v>15153.9</v>
      </c>
      <c r="D250" s="7">
        <v>15631.6</v>
      </c>
      <c r="E250" s="7">
        <v>16258.8</v>
      </c>
    </row>
    <row r="251" spans="1:5" ht="47.25" x14ac:dyDescent="0.25">
      <c r="A251" s="5" t="s">
        <v>385</v>
      </c>
      <c r="B251" s="6" t="s">
        <v>386</v>
      </c>
      <c r="C251" s="7">
        <f>C252+C253</f>
        <v>15153.9</v>
      </c>
      <c r="D251" s="7">
        <v>15631.6</v>
      </c>
      <c r="E251" s="7">
        <v>16258.8</v>
      </c>
    </row>
    <row r="252" spans="1:5" ht="47.25" x14ac:dyDescent="0.25">
      <c r="A252" s="8" t="s">
        <v>387</v>
      </c>
      <c r="B252" s="9" t="s">
        <v>386</v>
      </c>
      <c r="C252" s="10">
        <v>12622.9</v>
      </c>
      <c r="D252" s="10">
        <v>13114.9</v>
      </c>
      <c r="E252" s="10">
        <v>13626.4</v>
      </c>
    </row>
    <row r="253" spans="1:5" ht="47.25" x14ac:dyDescent="0.25">
      <c r="A253" s="8" t="s">
        <v>388</v>
      </c>
      <c r="B253" s="9" t="s">
        <v>386</v>
      </c>
      <c r="C253" s="10">
        <v>2531</v>
      </c>
      <c r="D253" s="10">
        <v>2516.6999999999998</v>
      </c>
      <c r="E253" s="10">
        <v>2632.4</v>
      </c>
    </row>
    <row r="254" spans="1:5" ht="31.5" x14ac:dyDescent="0.25">
      <c r="A254" s="5" t="s">
        <v>389</v>
      </c>
      <c r="B254" s="6" t="s">
        <v>390</v>
      </c>
      <c r="C254" s="7">
        <f>C255</f>
        <v>160129.60000000006</v>
      </c>
      <c r="D254" s="7">
        <v>103036.9</v>
      </c>
      <c r="E254" s="7">
        <v>103391.7</v>
      </c>
    </row>
    <row r="255" spans="1:5" ht="31.5" x14ac:dyDescent="0.25">
      <c r="A255" s="5" t="s">
        <v>391</v>
      </c>
      <c r="B255" s="6" t="s">
        <v>392</v>
      </c>
      <c r="C255" s="7">
        <f>SUM(C256:C281)</f>
        <v>160129.60000000006</v>
      </c>
      <c r="D255" s="7">
        <v>103036.9</v>
      </c>
      <c r="E255" s="7">
        <v>103391.7</v>
      </c>
    </row>
    <row r="256" spans="1:5" ht="31.5" x14ac:dyDescent="0.25">
      <c r="A256" s="8" t="s">
        <v>1011</v>
      </c>
      <c r="B256" s="9" t="s">
        <v>392</v>
      </c>
      <c r="C256" s="10">
        <v>318.10000000000002</v>
      </c>
      <c r="D256" s="10">
        <v>0</v>
      </c>
      <c r="E256" s="10">
        <v>0</v>
      </c>
    </row>
    <row r="257" spans="1:5" ht="31.5" x14ac:dyDescent="0.25">
      <c r="A257" s="8" t="s">
        <v>1012</v>
      </c>
      <c r="B257" s="9" t="s">
        <v>392</v>
      </c>
      <c r="C257" s="10">
        <v>340</v>
      </c>
      <c r="D257" s="10">
        <v>0</v>
      </c>
      <c r="E257" s="10">
        <v>0</v>
      </c>
    </row>
    <row r="258" spans="1:5" ht="31.5" x14ac:dyDescent="0.25">
      <c r="A258" s="8" t="s">
        <v>393</v>
      </c>
      <c r="B258" s="9" t="s">
        <v>392</v>
      </c>
      <c r="C258" s="10">
        <v>2198.8000000000002</v>
      </c>
      <c r="D258" s="10">
        <v>2198.6999999999998</v>
      </c>
      <c r="E258" s="10">
        <v>2500.5</v>
      </c>
    </row>
    <row r="259" spans="1:5" ht="31.5" x14ac:dyDescent="0.25">
      <c r="A259" s="8" t="s">
        <v>394</v>
      </c>
      <c r="B259" s="9" t="s">
        <v>392</v>
      </c>
      <c r="C259" s="10">
        <v>19000</v>
      </c>
      <c r="D259" s="10">
        <v>19000</v>
      </c>
      <c r="E259" s="10">
        <v>19000</v>
      </c>
    </row>
    <row r="260" spans="1:5" ht="31.5" x14ac:dyDescent="0.25">
      <c r="A260" s="22" t="s">
        <v>1051</v>
      </c>
      <c r="B260" s="23" t="s">
        <v>392</v>
      </c>
      <c r="C260" s="24">
        <v>18355.8</v>
      </c>
      <c r="D260" s="24">
        <v>0</v>
      </c>
      <c r="E260" s="24">
        <v>0</v>
      </c>
    </row>
    <row r="261" spans="1:5" ht="31.5" x14ac:dyDescent="0.25">
      <c r="A261" s="8" t="s">
        <v>395</v>
      </c>
      <c r="B261" s="9" t="s">
        <v>392</v>
      </c>
      <c r="C261" s="10">
        <v>5619.5</v>
      </c>
      <c r="D261" s="10">
        <v>6632.2</v>
      </c>
      <c r="E261" s="10">
        <v>7208.8</v>
      </c>
    </row>
    <row r="262" spans="1:5" ht="31.5" x14ac:dyDescent="0.25">
      <c r="A262" s="8" t="s">
        <v>396</v>
      </c>
      <c r="B262" s="9" t="s">
        <v>392</v>
      </c>
      <c r="C262" s="10">
        <v>2.2000000000000002</v>
      </c>
      <c r="D262" s="10">
        <v>1.6</v>
      </c>
      <c r="E262" s="10">
        <v>1.6</v>
      </c>
    </row>
    <row r="263" spans="1:5" ht="31.5" x14ac:dyDescent="0.25">
      <c r="A263" s="8" t="s">
        <v>397</v>
      </c>
      <c r="B263" s="9" t="s">
        <v>392</v>
      </c>
      <c r="C263" s="10">
        <v>873.9</v>
      </c>
      <c r="D263" s="10">
        <v>943.8</v>
      </c>
      <c r="E263" s="10">
        <v>1019.3</v>
      </c>
    </row>
    <row r="264" spans="1:5" ht="31.5" x14ac:dyDescent="0.25">
      <c r="A264" s="8" t="s">
        <v>398</v>
      </c>
      <c r="B264" s="9" t="s">
        <v>392</v>
      </c>
      <c r="C264" s="10">
        <v>944.3</v>
      </c>
      <c r="D264" s="10">
        <v>1029.4000000000001</v>
      </c>
      <c r="E264" s="10">
        <v>831.7</v>
      </c>
    </row>
    <row r="265" spans="1:5" ht="31.5" x14ac:dyDescent="0.25">
      <c r="A265" s="8" t="s">
        <v>399</v>
      </c>
      <c r="B265" s="9" t="s">
        <v>392</v>
      </c>
      <c r="C265" s="10">
        <v>1500</v>
      </c>
      <c r="D265" s="10">
        <v>800</v>
      </c>
      <c r="E265" s="10">
        <v>840</v>
      </c>
    </row>
    <row r="266" spans="1:5" ht="31.5" x14ac:dyDescent="0.25">
      <c r="A266" s="8" t="s">
        <v>400</v>
      </c>
      <c r="B266" s="9" t="s">
        <v>392</v>
      </c>
      <c r="C266" s="10">
        <v>52511</v>
      </c>
      <c r="D266" s="10">
        <v>52511</v>
      </c>
      <c r="E266" s="10">
        <v>52511</v>
      </c>
    </row>
    <row r="267" spans="1:5" ht="31.5" x14ac:dyDescent="0.25">
      <c r="A267" s="8" t="s">
        <v>1013</v>
      </c>
      <c r="B267" s="9" t="s">
        <v>392</v>
      </c>
      <c r="C267" s="10">
        <v>1498.8</v>
      </c>
      <c r="D267" s="10">
        <v>0</v>
      </c>
      <c r="E267" s="10">
        <v>0</v>
      </c>
    </row>
    <row r="268" spans="1:5" ht="31.5" x14ac:dyDescent="0.25">
      <c r="A268" s="8" t="s">
        <v>401</v>
      </c>
      <c r="B268" s="9" t="s">
        <v>392</v>
      </c>
      <c r="C268" s="10">
        <v>45530.9</v>
      </c>
      <c r="D268" s="10">
        <v>7459.5</v>
      </c>
      <c r="E268" s="10">
        <v>7487.1</v>
      </c>
    </row>
    <row r="269" spans="1:5" ht="31.5" x14ac:dyDescent="0.25">
      <c r="A269" s="8" t="s">
        <v>1014</v>
      </c>
      <c r="B269" s="9" t="s">
        <v>392</v>
      </c>
      <c r="C269" s="10">
        <v>65</v>
      </c>
      <c r="D269" s="10">
        <v>0</v>
      </c>
      <c r="E269" s="10">
        <v>0</v>
      </c>
    </row>
    <row r="270" spans="1:5" ht="31.5" x14ac:dyDescent="0.25">
      <c r="A270" s="8" t="s">
        <v>1015</v>
      </c>
      <c r="B270" s="9" t="s">
        <v>392</v>
      </c>
      <c r="C270" s="10">
        <v>23.2</v>
      </c>
      <c r="D270" s="10">
        <v>0</v>
      </c>
      <c r="E270" s="10">
        <v>0</v>
      </c>
    </row>
    <row r="271" spans="1:5" ht="31.5" x14ac:dyDescent="0.25">
      <c r="A271" s="8" t="s">
        <v>402</v>
      </c>
      <c r="B271" s="9" t="s">
        <v>392</v>
      </c>
      <c r="C271" s="10">
        <v>93.4</v>
      </c>
      <c r="D271" s="10">
        <v>93.4</v>
      </c>
      <c r="E271" s="10">
        <v>93.4</v>
      </c>
    </row>
    <row r="272" spans="1:5" ht="31.5" x14ac:dyDescent="0.25">
      <c r="A272" s="8" t="s">
        <v>403</v>
      </c>
      <c r="B272" s="9" t="s">
        <v>392</v>
      </c>
      <c r="C272" s="10">
        <v>1411.9</v>
      </c>
      <c r="D272" s="10">
        <v>1679</v>
      </c>
      <c r="E272" s="10">
        <v>2211.3000000000002</v>
      </c>
    </row>
    <row r="273" spans="1:9" ht="31.5" x14ac:dyDescent="0.25">
      <c r="A273" s="8" t="s">
        <v>404</v>
      </c>
      <c r="B273" s="9" t="s">
        <v>392</v>
      </c>
      <c r="C273" s="10">
        <v>8607.7000000000007</v>
      </c>
      <c r="D273" s="10">
        <v>9572.2000000000007</v>
      </c>
      <c r="E273" s="10">
        <v>8588.4</v>
      </c>
    </row>
    <row r="274" spans="1:9" ht="31.5" x14ac:dyDescent="0.25">
      <c r="A274" s="8" t="s">
        <v>405</v>
      </c>
      <c r="B274" s="9" t="s">
        <v>392</v>
      </c>
      <c r="C274" s="10">
        <v>21.4</v>
      </c>
      <c r="D274" s="10">
        <v>21.4</v>
      </c>
      <c r="E274" s="10">
        <v>21.4</v>
      </c>
    </row>
    <row r="275" spans="1:9" ht="31.5" x14ac:dyDescent="0.25">
      <c r="A275" s="8" t="s">
        <v>406</v>
      </c>
      <c r="B275" s="9" t="s">
        <v>392</v>
      </c>
      <c r="C275" s="10">
        <v>723</v>
      </c>
      <c r="D275" s="10">
        <v>747</v>
      </c>
      <c r="E275" s="10">
        <v>729.5</v>
      </c>
    </row>
    <row r="276" spans="1:9" ht="31.5" x14ac:dyDescent="0.25">
      <c r="A276" s="8" t="s">
        <v>407</v>
      </c>
      <c r="B276" s="9" t="s">
        <v>392</v>
      </c>
      <c r="C276" s="10">
        <v>82</v>
      </c>
      <c r="D276" s="10">
        <v>57.3</v>
      </c>
      <c r="E276" s="10">
        <v>57.3</v>
      </c>
    </row>
    <row r="277" spans="1:9" ht="31.5" x14ac:dyDescent="0.25">
      <c r="A277" s="8" t="s">
        <v>1016</v>
      </c>
      <c r="B277" s="9" t="s">
        <v>392</v>
      </c>
      <c r="C277" s="10">
        <v>9.6999999999999993</v>
      </c>
      <c r="D277" s="10">
        <v>0</v>
      </c>
      <c r="E277" s="10">
        <v>0</v>
      </c>
    </row>
    <row r="278" spans="1:9" ht="31.5" x14ac:dyDescent="0.25">
      <c r="A278" s="8" t="s">
        <v>1017</v>
      </c>
      <c r="B278" s="9" t="s">
        <v>392</v>
      </c>
      <c r="C278" s="10">
        <v>9.1</v>
      </c>
      <c r="D278" s="10">
        <v>0</v>
      </c>
      <c r="E278" s="10">
        <v>0</v>
      </c>
    </row>
    <row r="279" spans="1:9" ht="31.5" x14ac:dyDescent="0.25">
      <c r="A279" s="8" t="s">
        <v>408</v>
      </c>
      <c r="B279" s="9" t="s">
        <v>392</v>
      </c>
      <c r="C279" s="10">
        <v>150</v>
      </c>
      <c r="D279" s="10">
        <v>70</v>
      </c>
      <c r="E279" s="10">
        <v>70</v>
      </c>
    </row>
    <row r="280" spans="1:9" ht="31.5" x14ac:dyDescent="0.25">
      <c r="A280" s="8" t="s">
        <v>1018</v>
      </c>
      <c r="B280" s="9" t="s">
        <v>392</v>
      </c>
      <c r="C280" s="10">
        <v>12.2</v>
      </c>
      <c r="D280" s="10">
        <v>0</v>
      </c>
      <c r="E280" s="10">
        <v>0</v>
      </c>
    </row>
    <row r="281" spans="1:9" ht="31.5" x14ac:dyDescent="0.25">
      <c r="A281" s="8" t="s">
        <v>409</v>
      </c>
      <c r="B281" s="9" t="s">
        <v>392</v>
      </c>
      <c r="C281" s="10">
        <v>227.7</v>
      </c>
      <c r="D281" s="10">
        <v>220.4</v>
      </c>
      <c r="E281" s="10">
        <v>220.4</v>
      </c>
    </row>
    <row r="282" spans="1:9" ht="31.5" x14ac:dyDescent="0.25">
      <c r="A282" s="5" t="s">
        <v>410</v>
      </c>
      <c r="B282" s="6" t="s">
        <v>411</v>
      </c>
      <c r="C282" s="7">
        <f>C283+C293</f>
        <v>19740.2</v>
      </c>
      <c r="D282" s="7">
        <v>13503.9</v>
      </c>
      <c r="E282" s="7">
        <v>18876.3</v>
      </c>
    </row>
    <row r="283" spans="1:9" ht="110.25" x14ac:dyDescent="0.25">
      <c r="A283" s="5" t="s">
        <v>412</v>
      </c>
      <c r="B283" s="6" t="s">
        <v>413</v>
      </c>
      <c r="C283" s="7">
        <f>C284+C287</f>
        <v>10365.6</v>
      </c>
      <c r="D283" s="7">
        <v>4896.8999999999996</v>
      </c>
      <c r="E283" s="7">
        <v>8811.2999999999993</v>
      </c>
      <c r="G283" s="11"/>
      <c r="H283" s="11"/>
      <c r="I283" s="11"/>
    </row>
    <row r="284" spans="1:9" ht="141.75" x14ac:dyDescent="0.25">
      <c r="A284" s="5" t="s">
        <v>414</v>
      </c>
      <c r="B284" s="6" t="s">
        <v>415</v>
      </c>
      <c r="C284" s="7">
        <f>C285</f>
        <v>3436.3</v>
      </c>
      <c r="D284" s="7">
        <v>1017</v>
      </c>
      <c r="E284" s="7">
        <v>4801.3999999999996</v>
      </c>
    </row>
    <row r="285" spans="1:9" ht="141.75" x14ac:dyDescent="0.25">
      <c r="A285" s="5" t="s">
        <v>416</v>
      </c>
      <c r="B285" s="6" t="s">
        <v>417</v>
      </c>
      <c r="C285" s="7">
        <f>C286</f>
        <v>3436.3</v>
      </c>
      <c r="D285" s="7">
        <v>1017</v>
      </c>
      <c r="E285" s="7">
        <v>4801.3999999999996</v>
      </c>
    </row>
    <row r="286" spans="1:9" ht="141.75" x14ac:dyDescent="0.25">
      <c r="A286" s="8" t="s">
        <v>418</v>
      </c>
      <c r="B286" s="9" t="s">
        <v>417</v>
      </c>
      <c r="C286" s="10">
        <v>3436.3</v>
      </c>
      <c r="D286" s="10">
        <v>1017</v>
      </c>
      <c r="E286" s="10">
        <v>4801.3999999999996</v>
      </c>
    </row>
    <row r="287" spans="1:9" ht="141.75" x14ac:dyDescent="0.25">
      <c r="A287" s="5" t="s">
        <v>419</v>
      </c>
      <c r="B287" s="6" t="s">
        <v>420</v>
      </c>
      <c r="C287" s="7">
        <f>C288</f>
        <v>6929.3</v>
      </c>
      <c r="D287" s="7">
        <v>3879.9</v>
      </c>
      <c r="E287" s="7">
        <v>4009.9</v>
      </c>
    </row>
    <row r="288" spans="1:9" ht="126" x14ac:dyDescent="0.25">
      <c r="A288" s="5" t="s">
        <v>421</v>
      </c>
      <c r="B288" s="6" t="s">
        <v>422</v>
      </c>
      <c r="C288" s="7">
        <f>SUM(C289:C292)</f>
        <v>6929.3</v>
      </c>
      <c r="D288" s="7">
        <v>3879.9</v>
      </c>
      <c r="E288" s="7">
        <v>4009.9</v>
      </c>
    </row>
    <row r="289" spans="1:9" ht="110.25" x14ac:dyDescent="0.25">
      <c r="A289" s="8" t="s">
        <v>423</v>
      </c>
      <c r="B289" s="9" t="s">
        <v>422</v>
      </c>
      <c r="C289" s="10">
        <v>100</v>
      </c>
      <c r="D289" s="10">
        <v>500.5</v>
      </c>
      <c r="E289" s="10">
        <v>500.5</v>
      </c>
    </row>
    <row r="290" spans="1:9" ht="110.25" x14ac:dyDescent="0.25">
      <c r="A290" s="8" t="s">
        <v>424</v>
      </c>
      <c r="B290" s="9" t="s">
        <v>422</v>
      </c>
      <c r="C290" s="10">
        <v>6700</v>
      </c>
      <c r="D290" s="10">
        <v>3300</v>
      </c>
      <c r="E290" s="10">
        <v>3430</v>
      </c>
    </row>
    <row r="291" spans="1:9" ht="110.25" x14ac:dyDescent="0.25">
      <c r="A291" s="8" t="s">
        <v>425</v>
      </c>
      <c r="B291" s="9" t="s">
        <v>422</v>
      </c>
      <c r="C291" s="10">
        <v>14.8</v>
      </c>
      <c r="D291" s="10">
        <v>0</v>
      </c>
      <c r="E291" s="10">
        <v>0</v>
      </c>
    </row>
    <row r="292" spans="1:9" ht="110.25" x14ac:dyDescent="0.25">
      <c r="A292" s="8" t="s">
        <v>426</v>
      </c>
      <c r="B292" s="9" t="s">
        <v>422</v>
      </c>
      <c r="C292" s="10">
        <v>114.5</v>
      </c>
      <c r="D292" s="10">
        <v>79.400000000000006</v>
      </c>
      <c r="E292" s="10">
        <v>79.400000000000006</v>
      </c>
    </row>
    <row r="293" spans="1:9" ht="47.25" x14ac:dyDescent="0.25">
      <c r="A293" s="5" t="s">
        <v>427</v>
      </c>
      <c r="B293" s="6" t="s">
        <v>428</v>
      </c>
      <c r="C293" s="7">
        <v>9374.6</v>
      </c>
      <c r="D293" s="7">
        <v>8607</v>
      </c>
      <c r="E293" s="7">
        <v>10065</v>
      </c>
    </row>
    <row r="294" spans="1:9" ht="63" x14ac:dyDescent="0.25">
      <c r="A294" s="5" t="s">
        <v>429</v>
      </c>
      <c r="B294" s="6" t="s">
        <v>430</v>
      </c>
      <c r="C294" s="7">
        <v>9374.6</v>
      </c>
      <c r="D294" s="7">
        <v>8607</v>
      </c>
      <c r="E294" s="7">
        <v>10065</v>
      </c>
    </row>
    <row r="295" spans="1:9" ht="78.75" x14ac:dyDescent="0.25">
      <c r="A295" s="5" t="s">
        <v>431</v>
      </c>
      <c r="B295" s="6" t="s">
        <v>432</v>
      </c>
      <c r="C295" s="7">
        <v>9374.6</v>
      </c>
      <c r="D295" s="7">
        <v>8607</v>
      </c>
      <c r="E295" s="7">
        <v>10065</v>
      </c>
    </row>
    <row r="296" spans="1:9" ht="78.75" x14ac:dyDescent="0.25">
      <c r="A296" s="8" t="s">
        <v>433</v>
      </c>
      <c r="B296" s="9" t="s">
        <v>432</v>
      </c>
      <c r="C296" s="10">
        <v>9374.6</v>
      </c>
      <c r="D296" s="10">
        <v>8607</v>
      </c>
      <c r="E296" s="10">
        <v>10065</v>
      </c>
    </row>
    <row r="297" spans="1:9" ht="15.75" x14ac:dyDescent="0.25">
      <c r="A297" s="5" t="s">
        <v>434</v>
      </c>
      <c r="B297" s="6" t="s">
        <v>435</v>
      </c>
      <c r="C297" s="7">
        <v>229.1</v>
      </c>
      <c r="D297" s="7">
        <v>214.1</v>
      </c>
      <c r="E297" s="7">
        <v>218.3</v>
      </c>
    </row>
    <row r="298" spans="1:9" ht="47.25" x14ac:dyDescent="0.25">
      <c r="A298" s="5" t="s">
        <v>436</v>
      </c>
      <c r="B298" s="6" t="s">
        <v>437</v>
      </c>
      <c r="C298" s="7">
        <v>229.1</v>
      </c>
      <c r="D298" s="7">
        <v>214.1</v>
      </c>
      <c r="E298" s="7">
        <v>218.3</v>
      </c>
    </row>
    <row r="299" spans="1:9" ht="63" x14ac:dyDescent="0.25">
      <c r="A299" s="5" t="s">
        <v>438</v>
      </c>
      <c r="B299" s="6" t="s">
        <v>439</v>
      </c>
      <c r="C299" s="7">
        <v>229.1</v>
      </c>
      <c r="D299" s="7">
        <v>214.1</v>
      </c>
      <c r="E299" s="7">
        <v>218.3</v>
      </c>
    </row>
    <row r="300" spans="1:9" ht="47.25" x14ac:dyDescent="0.25">
      <c r="A300" s="8" t="s">
        <v>440</v>
      </c>
      <c r="B300" s="9" t="s">
        <v>439</v>
      </c>
      <c r="C300" s="10">
        <v>8.3000000000000007</v>
      </c>
      <c r="D300" s="10">
        <v>8.3000000000000007</v>
      </c>
      <c r="E300" s="10">
        <v>8.3000000000000007</v>
      </c>
    </row>
    <row r="301" spans="1:9" ht="47.25" x14ac:dyDescent="0.25">
      <c r="A301" s="8" t="s">
        <v>441</v>
      </c>
      <c r="B301" s="9" t="s">
        <v>439</v>
      </c>
      <c r="C301" s="10">
        <v>220.8</v>
      </c>
      <c r="D301" s="10">
        <v>205.8</v>
      </c>
      <c r="E301" s="10">
        <v>210</v>
      </c>
    </row>
    <row r="302" spans="1:9" ht="31.5" x14ac:dyDescent="0.25">
      <c r="A302" s="5" t="s">
        <v>442</v>
      </c>
      <c r="B302" s="6" t="s">
        <v>443</v>
      </c>
      <c r="C302" s="7">
        <f>C303+C416+C422+C460+C492</f>
        <v>1479922.6999999997</v>
      </c>
      <c r="D302" s="7">
        <f>D303+D416+D422+D460+D492</f>
        <v>1443258.0999999999</v>
      </c>
      <c r="E302" s="7">
        <f>E303+E416+E422+E460+E492</f>
        <v>1429679.2999999998</v>
      </c>
    </row>
    <row r="303" spans="1:9" ht="47.25" x14ac:dyDescent="0.25">
      <c r="A303" s="5" t="s">
        <v>444</v>
      </c>
      <c r="B303" s="6" t="s">
        <v>445</v>
      </c>
      <c r="C303" s="7">
        <f>C304+C309+C315+C324+C331+C336+C341+C347+C359+C364+C372+C382+C386+C390+C393+C403+C409+C413</f>
        <v>1297313.8999999999</v>
      </c>
      <c r="D303" s="7">
        <f>D304+D309+D315+D324+D331+D336+D341+D347+D359+D364+D372+D382+D386+D390+D393+D403+D409</f>
        <v>1298459.8999999999</v>
      </c>
      <c r="E303" s="7">
        <f>E304+E309+E315+E324+E331+E336+E341+E347+E359+E364+E372+E382+E386+E390+E393+E403+E409</f>
        <v>1286005.3999999999</v>
      </c>
      <c r="G303" s="11"/>
      <c r="H303" s="11"/>
      <c r="I303" s="11"/>
    </row>
    <row r="304" spans="1:9" ht="78.75" x14ac:dyDescent="0.25">
      <c r="A304" s="5" t="s">
        <v>446</v>
      </c>
      <c r="B304" s="6" t="s">
        <v>447</v>
      </c>
      <c r="C304" s="7">
        <f>C305</f>
        <v>669.6</v>
      </c>
      <c r="D304" s="7">
        <f t="shared" ref="D304:E304" si="45">D305</f>
        <v>644.6</v>
      </c>
      <c r="E304" s="7">
        <f t="shared" si="45"/>
        <v>644.6</v>
      </c>
    </row>
    <row r="305" spans="1:5" ht="110.25" x14ac:dyDescent="0.25">
      <c r="A305" s="5" t="s">
        <v>448</v>
      </c>
      <c r="B305" s="6" t="s">
        <v>449</v>
      </c>
      <c r="C305" s="7">
        <f>SUM(C306:C308)</f>
        <v>669.6</v>
      </c>
      <c r="D305" s="7">
        <f t="shared" ref="D305:E305" si="46">SUM(D306:D308)</f>
        <v>644.6</v>
      </c>
      <c r="E305" s="7">
        <f t="shared" si="46"/>
        <v>644.6</v>
      </c>
    </row>
    <row r="306" spans="1:5" ht="110.25" x14ac:dyDescent="0.25">
      <c r="A306" s="8" t="s">
        <v>450</v>
      </c>
      <c r="B306" s="9" t="s">
        <v>449</v>
      </c>
      <c r="C306" s="10">
        <v>138</v>
      </c>
      <c r="D306" s="10">
        <v>138</v>
      </c>
      <c r="E306" s="10">
        <v>138</v>
      </c>
    </row>
    <row r="307" spans="1:5" ht="110.25" x14ac:dyDescent="0.25">
      <c r="A307" s="8" t="s">
        <v>1019</v>
      </c>
      <c r="B307" s="9" t="s">
        <v>449</v>
      </c>
      <c r="C307" s="10">
        <v>25</v>
      </c>
      <c r="D307" s="10">
        <v>0</v>
      </c>
      <c r="E307" s="10">
        <v>0</v>
      </c>
    </row>
    <row r="308" spans="1:5" ht="110.25" x14ac:dyDescent="0.25">
      <c r="A308" s="8" t="s">
        <v>451</v>
      </c>
      <c r="B308" s="9" t="s">
        <v>449</v>
      </c>
      <c r="C308" s="10">
        <v>506.6</v>
      </c>
      <c r="D308" s="10">
        <v>506.6</v>
      </c>
      <c r="E308" s="10">
        <v>506.6</v>
      </c>
    </row>
    <row r="309" spans="1:5" ht="110.25" x14ac:dyDescent="0.25">
      <c r="A309" s="5" t="s">
        <v>452</v>
      </c>
      <c r="B309" s="6" t="s">
        <v>453</v>
      </c>
      <c r="C309" s="7">
        <f>C310+C312</f>
        <v>2107</v>
      </c>
      <c r="D309" s="7">
        <f t="shared" ref="D309:E309" si="47">D310+D312</f>
        <v>2106.4</v>
      </c>
      <c r="E309" s="7">
        <f t="shared" si="47"/>
        <v>2106.4</v>
      </c>
    </row>
    <row r="310" spans="1:5" ht="157.5" x14ac:dyDescent="0.25">
      <c r="A310" s="5" t="s">
        <v>454</v>
      </c>
      <c r="B310" s="6" t="s">
        <v>455</v>
      </c>
      <c r="C310" s="7">
        <f>C311</f>
        <v>1</v>
      </c>
      <c r="D310" s="7">
        <f t="shared" ref="D310:E310" si="48">D311</f>
        <v>1</v>
      </c>
      <c r="E310" s="7">
        <f t="shared" si="48"/>
        <v>1</v>
      </c>
    </row>
    <row r="311" spans="1:5" ht="157.5" x14ac:dyDescent="0.25">
      <c r="A311" s="8" t="s">
        <v>456</v>
      </c>
      <c r="B311" s="9" t="s">
        <v>455</v>
      </c>
      <c r="C311" s="10">
        <v>1</v>
      </c>
      <c r="D311" s="10">
        <v>1</v>
      </c>
      <c r="E311" s="10">
        <v>1</v>
      </c>
    </row>
    <row r="312" spans="1:5" ht="141.75" x14ac:dyDescent="0.25">
      <c r="A312" s="5" t="s">
        <v>457</v>
      </c>
      <c r="B312" s="6" t="s">
        <v>458</v>
      </c>
      <c r="C312" s="7">
        <f>SUM(C313:C314)</f>
        <v>2106</v>
      </c>
      <c r="D312" s="7">
        <f t="shared" ref="D312:E312" si="49">SUM(D313:D314)</f>
        <v>2105.4</v>
      </c>
      <c r="E312" s="7">
        <f t="shared" si="49"/>
        <v>2105.4</v>
      </c>
    </row>
    <row r="313" spans="1:5" ht="141.75" x14ac:dyDescent="0.25">
      <c r="A313" s="8" t="s">
        <v>459</v>
      </c>
      <c r="B313" s="9" t="s">
        <v>458</v>
      </c>
      <c r="C313" s="10">
        <v>91.1</v>
      </c>
      <c r="D313" s="10">
        <v>90.5</v>
      </c>
      <c r="E313" s="10">
        <v>90.5</v>
      </c>
    </row>
    <row r="314" spans="1:5" ht="141.75" x14ac:dyDescent="0.25">
      <c r="A314" s="8" t="s">
        <v>460</v>
      </c>
      <c r="B314" s="9" t="s">
        <v>458</v>
      </c>
      <c r="C314" s="10">
        <v>2014.9</v>
      </c>
      <c r="D314" s="10">
        <v>2014.9</v>
      </c>
      <c r="E314" s="10">
        <v>2014.9</v>
      </c>
    </row>
    <row r="315" spans="1:5" ht="78.75" x14ac:dyDescent="0.25">
      <c r="A315" s="5" t="s">
        <v>461</v>
      </c>
      <c r="B315" s="6" t="s">
        <v>462</v>
      </c>
      <c r="C315" s="7">
        <f>C316+C320</f>
        <v>10642.699999999999</v>
      </c>
      <c r="D315" s="7">
        <f t="shared" ref="D315:E315" si="50">D316+D320</f>
        <v>11384.5</v>
      </c>
      <c r="E315" s="7">
        <f t="shared" si="50"/>
        <v>11489.5</v>
      </c>
    </row>
    <row r="316" spans="1:5" ht="126" x14ac:dyDescent="0.25">
      <c r="A316" s="5" t="s">
        <v>463</v>
      </c>
      <c r="B316" s="6" t="s">
        <v>464</v>
      </c>
      <c r="C316" s="7">
        <f>SUM(C317:C319)</f>
        <v>9785.4</v>
      </c>
      <c r="D316" s="7">
        <f t="shared" ref="D316:E316" si="51">SUM(D317:D319)</f>
        <v>10527.2</v>
      </c>
      <c r="E316" s="7">
        <f t="shared" si="51"/>
        <v>10632.2</v>
      </c>
    </row>
    <row r="317" spans="1:5" ht="126" x14ac:dyDescent="0.25">
      <c r="A317" s="8" t="s">
        <v>465</v>
      </c>
      <c r="B317" s="9" t="s">
        <v>464</v>
      </c>
      <c r="C317" s="10">
        <v>820</v>
      </c>
      <c r="D317" s="10">
        <v>820</v>
      </c>
      <c r="E317" s="10">
        <v>820</v>
      </c>
    </row>
    <row r="318" spans="1:5" ht="126" x14ac:dyDescent="0.25">
      <c r="A318" s="8" t="s">
        <v>466</v>
      </c>
      <c r="B318" s="9" t="s">
        <v>464</v>
      </c>
      <c r="C318" s="10">
        <v>5715.4</v>
      </c>
      <c r="D318" s="10">
        <v>7607.2</v>
      </c>
      <c r="E318" s="10">
        <v>7607.2</v>
      </c>
    </row>
    <row r="319" spans="1:5" ht="126" x14ac:dyDescent="0.25">
      <c r="A319" s="8" t="s">
        <v>467</v>
      </c>
      <c r="B319" s="9" t="s">
        <v>464</v>
      </c>
      <c r="C319" s="10">
        <v>3250</v>
      </c>
      <c r="D319" s="10">
        <v>2100</v>
      </c>
      <c r="E319" s="10">
        <v>2205</v>
      </c>
    </row>
    <row r="320" spans="1:5" ht="110.25" x14ac:dyDescent="0.25">
      <c r="A320" s="5" t="s">
        <v>468</v>
      </c>
      <c r="B320" s="6" t="s">
        <v>469</v>
      </c>
      <c r="C320" s="7">
        <f>SUM(C321:C323)</f>
        <v>857.3</v>
      </c>
      <c r="D320" s="7">
        <f t="shared" ref="D320:E320" si="52">SUM(D321:D323)</f>
        <v>857.3</v>
      </c>
      <c r="E320" s="7">
        <f t="shared" si="52"/>
        <v>857.3</v>
      </c>
    </row>
    <row r="321" spans="1:5" ht="110.25" x14ac:dyDescent="0.25">
      <c r="A321" s="8" t="s">
        <v>470</v>
      </c>
      <c r="B321" s="9" t="s">
        <v>469</v>
      </c>
      <c r="C321" s="10">
        <v>50</v>
      </c>
      <c r="D321" s="10">
        <v>50</v>
      </c>
      <c r="E321" s="10">
        <v>50</v>
      </c>
    </row>
    <row r="322" spans="1:5" ht="110.25" x14ac:dyDescent="0.25">
      <c r="A322" s="8" t="s">
        <v>471</v>
      </c>
      <c r="B322" s="9" t="s">
        <v>469</v>
      </c>
      <c r="C322" s="10">
        <v>39.4</v>
      </c>
      <c r="D322" s="10">
        <v>39.4</v>
      </c>
      <c r="E322" s="10">
        <v>39.4</v>
      </c>
    </row>
    <row r="323" spans="1:5" ht="110.25" x14ac:dyDescent="0.25">
      <c r="A323" s="8" t="s">
        <v>472</v>
      </c>
      <c r="B323" s="9" t="s">
        <v>469</v>
      </c>
      <c r="C323" s="10">
        <v>767.9</v>
      </c>
      <c r="D323" s="10">
        <v>767.9</v>
      </c>
      <c r="E323" s="10">
        <v>767.9</v>
      </c>
    </row>
    <row r="324" spans="1:5" ht="78.75" x14ac:dyDescent="0.25">
      <c r="A324" s="5" t="s">
        <v>473</v>
      </c>
      <c r="B324" s="6" t="s">
        <v>474</v>
      </c>
      <c r="C324" s="7">
        <f>C325+C328</f>
        <v>15237.3</v>
      </c>
      <c r="D324" s="7">
        <f>D325+D328</f>
        <v>14015</v>
      </c>
      <c r="E324" s="7">
        <f>E325+E328</f>
        <v>14015</v>
      </c>
    </row>
    <row r="325" spans="1:5" ht="141.75" x14ac:dyDescent="0.25">
      <c r="A325" s="5" t="s">
        <v>475</v>
      </c>
      <c r="B325" s="6" t="s">
        <v>476</v>
      </c>
      <c r="C325" s="7">
        <f>SUM(C326:C327)</f>
        <v>13862.9</v>
      </c>
      <c r="D325" s="7">
        <f>SUM(D326:D327)</f>
        <v>12640.6</v>
      </c>
      <c r="E325" s="7">
        <f>SUM(E326:E327)</f>
        <v>12640.6</v>
      </c>
    </row>
    <row r="326" spans="1:5" ht="141.75" x14ac:dyDescent="0.25">
      <c r="A326" s="8" t="s">
        <v>477</v>
      </c>
      <c r="B326" s="9" t="s">
        <v>476</v>
      </c>
      <c r="C326" s="10">
        <v>2</v>
      </c>
      <c r="D326" s="10">
        <v>2</v>
      </c>
      <c r="E326" s="10">
        <v>2</v>
      </c>
    </row>
    <row r="327" spans="1:5" ht="141.75" x14ac:dyDescent="0.25">
      <c r="A327" s="8" t="s">
        <v>478</v>
      </c>
      <c r="B327" s="9" t="s">
        <v>476</v>
      </c>
      <c r="C327" s="10">
        <v>13860.9</v>
      </c>
      <c r="D327" s="10">
        <v>12638.6</v>
      </c>
      <c r="E327" s="10">
        <v>12638.6</v>
      </c>
    </row>
    <row r="328" spans="1:5" ht="126" x14ac:dyDescent="0.25">
      <c r="A328" s="5" t="s">
        <v>479</v>
      </c>
      <c r="B328" s="6" t="s">
        <v>480</v>
      </c>
      <c r="C328" s="7">
        <f>SUM(C329:C330)</f>
        <v>1374.4</v>
      </c>
      <c r="D328" s="7">
        <f t="shared" ref="D328:E328" si="53">SUM(D329:D330)</f>
        <v>1374.4</v>
      </c>
      <c r="E328" s="7">
        <f t="shared" si="53"/>
        <v>1374.4</v>
      </c>
    </row>
    <row r="329" spans="1:5" ht="110.25" x14ac:dyDescent="0.25">
      <c r="A329" s="8" t="s">
        <v>481</v>
      </c>
      <c r="B329" s="9" t="s">
        <v>480</v>
      </c>
      <c r="C329" s="10">
        <v>1</v>
      </c>
      <c r="D329" s="10">
        <v>1</v>
      </c>
      <c r="E329" s="10">
        <v>1</v>
      </c>
    </row>
    <row r="330" spans="1:5" ht="110.25" x14ac:dyDescent="0.25">
      <c r="A330" s="8" t="s">
        <v>482</v>
      </c>
      <c r="B330" s="9" t="s">
        <v>480</v>
      </c>
      <c r="C330" s="10">
        <v>1373.4</v>
      </c>
      <c r="D330" s="10">
        <v>1373.4</v>
      </c>
      <c r="E330" s="10">
        <v>1373.4</v>
      </c>
    </row>
    <row r="331" spans="1:5" ht="78.75" x14ac:dyDescent="0.25">
      <c r="A331" s="5" t="s">
        <v>483</v>
      </c>
      <c r="B331" s="6" t="s">
        <v>484</v>
      </c>
      <c r="C331" s="7">
        <f>C332+C334</f>
        <v>7650.8</v>
      </c>
      <c r="D331" s="7">
        <f t="shared" ref="D331:E331" si="54">D332+D334</f>
        <v>7650.8</v>
      </c>
      <c r="E331" s="7">
        <f t="shared" si="54"/>
        <v>7650.8</v>
      </c>
    </row>
    <row r="332" spans="1:5" ht="141.75" x14ac:dyDescent="0.25">
      <c r="A332" s="5" t="s">
        <v>485</v>
      </c>
      <c r="B332" s="6" t="s">
        <v>486</v>
      </c>
      <c r="C332" s="7">
        <f>C333</f>
        <v>7595</v>
      </c>
      <c r="D332" s="7">
        <f t="shared" ref="D332:E332" si="55">D333</f>
        <v>7595</v>
      </c>
      <c r="E332" s="7">
        <f t="shared" si="55"/>
        <v>7595</v>
      </c>
    </row>
    <row r="333" spans="1:5" ht="141.75" x14ac:dyDescent="0.25">
      <c r="A333" s="8" t="s">
        <v>487</v>
      </c>
      <c r="B333" s="9" t="s">
        <v>486</v>
      </c>
      <c r="C333" s="10">
        <v>7595</v>
      </c>
      <c r="D333" s="10">
        <v>7595</v>
      </c>
      <c r="E333" s="10">
        <v>7595</v>
      </c>
    </row>
    <row r="334" spans="1:5" ht="110.25" x14ac:dyDescent="0.25">
      <c r="A334" s="5" t="s">
        <v>488</v>
      </c>
      <c r="B334" s="6" t="s">
        <v>489</v>
      </c>
      <c r="C334" s="7">
        <f>C335</f>
        <v>55.8</v>
      </c>
      <c r="D334" s="7">
        <f t="shared" ref="D334:E334" si="56">D335</f>
        <v>55.8</v>
      </c>
      <c r="E334" s="7">
        <f t="shared" si="56"/>
        <v>55.8</v>
      </c>
    </row>
    <row r="335" spans="1:5" ht="110.25" x14ac:dyDescent="0.25">
      <c r="A335" s="8" t="s">
        <v>490</v>
      </c>
      <c r="B335" s="9" t="s">
        <v>489</v>
      </c>
      <c r="C335" s="10">
        <v>55.8</v>
      </c>
      <c r="D335" s="10">
        <v>55.8</v>
      </c>
      <c r="E335" s="10">
        <v>55.8</v>
      </c>
    </row>
    <row r="336" spans="1:5" ht="78.75" x14ac:dyDescent="0.25">
      <c r="A336" s="5" t="s">
        <v>491</v>
      </c>
      <c r="B336" s="6" t="s">
        <v>492</v>
      </c>
      <c r="C336" s="7">
        <f>C337+C339</f>
        <v>25</v>
      </c>
      <c r="D336" s="7">
        <f t="shared" ref="D336:E336" si="57">D337+D339</f>
        <v>7</v>
      </c>
      <c r="E336" s="7">
        <f t="shared" si="57"/>
        <v>7</v>
      </c>
    </row>
    <row r="337" spans="1:5" ht="141.75" x14ac:dyDescent="0.25">
      <c r="A337" s="5" t="s">
        <v>1021</v>
      </c>
      <c r="B337" s="19" t="s">
        <v>1020</v>
      </c>
      <c r="C337" s="7">
        <f>C338</f>
        <v>18</v>
      </c>
      <c r="D337" s="7">
        <f t="shared" ref="D337:E337" si="58">D338</f>
        <v>0</v>
      </c>
      <c r="E337" s="7">
        <f t="shared" si="58"/>
        <v>0</v>
      </c>
    </row>
    <row r="338" spans="1:5" ht="141.75" x14ac:dyDescent="0.25">
      <c r="A338" s="8" t="s">
        <v>1022</v>
      </c>
      <c r="B338" s="21" t="s">
        <v>1020</v>
      </c>
      <c r="C338" s="10">
        <v>18</v>
      </c>
      <c r="D338" s="10">
        <v>0</v>
      </c>
      <c r="E338" s="10">
        <v>0</v>
      </c>
    </row>
    <row r="339" spans="1:5" ht="110.25" x14ac:dyDescent="0.25">
      <c r="A339" s="5" t="s">
        <v>493</v>
      </c>
      <c r="B339" s="6" t="s">
        <v>494</v>
      </c>
      <c r="C339" s="7">
        <f>C340</f>
        <v>7</v>
      </c>
      <c r="D339" s="7">
        <f t="shared" ref="D339:E339" si="59">D340</f>
        <v>7</v>
      </c>
      <c r="E339" s="7">
        <f t="shared" si="59"/>
        <v>7</v>
      </c>
    </row>
    <row r="340" spans="1:5" ht="110.25" x14ac:dyDescent="0.25">
      <c r="A340" s="8" t="s">
        <v>495</v>
      </c>
      <c r="B340" s="9" t="s">
        <v>494</v>
      </c>
      <c r="C340" s="10">
        <v>7</v>
      </c>
      <c r="D340" s="10">
        <v>7</v>
      </c>
      <c r="E340" s="10">
        <v>7</v>
      </c>
    </row>
    <row r="341" spans="1:5" ht="78.75" x14ac:dyDescent="0.25">
      <c r="A341" s="5" t="s">
        <v>496</v>
      </c>
      <c r="B341" s="6" t="s">
        <v>497</v>
      </c>
      <c r="C341" s="7">
        <f>C342+C344</f>
        <v>281.2</v>
      </c>
      <c r="D341" s="7">
        <f t="shared" ref="D341:E341" si="60">D342+D344</f>
        <v>220.39999999999998</v>
      </c>
      <c r="E341" s="7">
        <f t="shared" si="60"/>
        <v>220.39999999999998</v>
      </c>
    </row>
    <row r="342" spans="1:5" ht="126" x14ac:dyDescent="0.25">
      <c r="A342" s="5" t="s">
        <v>498</v>
      </c>
      <c r="B342" s="6" t="s">
        <v>499</v>
      </c>
      <c r="C342" s="7">
        <f>C343</f>
        <v>53</v>
      </c>
      <c r="D342" s="7">
        <f t="shared" ref="D342:E342" si="61">D343</f>
        <v>53</v>
      </c>
      <c r="E342" s="7">
        <f t="shared" si="61"/>
        <v>53</v>
      </c>
    </row>
    <row r="343" spans="1:5" ht="126" x14ac:dyDescent="0.25">
      <c r="A343" s="8" t="s">
        <v>500</v>
      </c>
      <c r="B343" s="9" t="s">
        <v>499</v>
      </c>
      <c r="C343" s="10">
        <v>53</v>
      </c>
      <c r="D343" s="10">
        <v>53</v>
      </c>
      <c r="E343" s="10">
        <v>53</v>
      </c>
    </row>
    <row r="344" spans="1:5" ht="110.25" x14ac:dyDescent="0.25">
      <c r="A344" s="5" t="s">
        <v>501</v>
      </c>
      <c r="B344" s="6" t="s">
        <v>502</v>
      </c>
      <c r="C344" s="7">
        <f>SUM(C345:C346)</f>
        <v>228.2</v>
      </c>
      <c r="D344" s="7">
        <f t="shared" ref="D344:E344" si="62">SUM(D345:D346)</f>
        <v>167.39999999999998</v>
      </c>
      <c r="E344" s="7">
        <f t="shared" si="62"/>
        <v>167.39999999999998</v>
      </c>
    </row>
    <row r="345" spans="1:5" ht="94.5" x14ac:dyDescent="0.25">
      <c r="A345" s="8" t="s">
        <v>503</v>
      </c>
      <c r="B345" s="9" t="s">
        <v>502</v>
      </c>
      <c r="C345" s="10">
        <v>63</v>
      </c>
      <c r="D345" s="10">
        <v>2.2000000000000002</v>
      </c>
      <c r="E345" s="10">
        <v>2.2000000000000002</v>
      </c>
    </row>
    <row r="346" spans="1:5" ht="94.5" x14ac:dyDescent="0.25">
      <c r="A346" s="8" t="s">
        <v>504</v>
      </c>
      <c r="B346" s="9" t="s">
        <v>502</v>
      </c>
      <c r="C346" s="10">
        <v>165.2</v>
      </c>
      <c r="D346" s="10">
        <v>165.2</v>
      </c>
      <c r="E346" s="10">
        <v>165.2</v>
      </c>
    </row>
    <row r="347" spans="1:5" ht="78.75" x14ac:dyDescent="0.25">
      <c r="A347" s="5" t="s">
        <v>505</v>
      </c>
      <c r="B347" s="6" t="s">
        <v>506</v>
      </c>
      <c r="C347" s="7">
        <f>C348+C353+C356</f>
        <v>1196954.5999999999</v>
      </c>
      <c r="D347" s="7">
        <f t="shared" ref="D347:E347" si="63">D348+D353+D356</f>
        <v>1198451.7</v>
      </c>
      <c r="E347" s="7">
        <f t="shared" si="63"/>
        <v>1186251.7</v>
      </c>
    </row>
    <row r="348" spans="1:5" ht="126" x14ac:dyDescent="0.25">
      <c r="A348" s="5" t="s">
        <v>507</v>
      </c>
      <c r="B348" s="6" t="s">
        <v>508</v>
      </c>
      <c r="C348" s="7">
        <f>SUM(C349:C352)</f>
        <v>1061617.5</v>
      </c>
      <c r="D348" s="7">
        <f t="shared" ref="D348:E348" si="64">SUM(D349:D352)</f>
        <v>1063115</v>
      </c>
      <c r="E348" s="7">
        <f t="shared" si="64"/>
        <v>1050915</v>
      </c>
    </row>
    <row r="349" spans="1:5" ht="110.25" x14ac:dyDescent="0.25">
      <c r="A349" s="8" t="s">
        <v>509</v>
      </c>
      <c r="B349" s="9" t="s">
        <v>508</v>
      </c>
      <c r="C349" s="10">
        <v>1500</v>
      </c>
      <c r="D349" s="10">
        <v>1000</v>
      </c>
      <c r="E349" s="10">
        <v>800</v>
      </c>
    </row>
    <row r="350" spans="1:5" ht="110.25" x14ac:dyDescent="0.25">
      <c r="A350" s="8" t="s">
        <v>1052</v>
      </c>
      <c r="B350" s="9" t="s">
        <v>508</v>
      </c>
      <c r="C350" s="10">
        <v>2.5</v>
      </c>
      <c r="D350" s="10">
        <v>0</v>
      </c>
      <c r="E350" s="10">
        <v>0</v>
      </c>
    </row>
    <row r="351" spans="1:5" ht="110.25" x14ac:dyDescent="0.25">
      <c r="A351" s="8" t="s">
        <v>510</v>
      </c>
      <c r="B351" s="9" t="s">
        <v>508</v>
      </c>
      <c r="C351" s="10">
        <v>115</v>
      </c>
      <c r="D351" s="10">
        <v>115</v>
      </c>
      <c r="E351" s="10">
        <v>115</v>
      </c>
    </row>
    <row r="352" spans="1:5" ht="110.25" x14ac:dyDescent="0.25">
      <c r="A352" s="8" t="s">
        <v>511</v>
      </c>
      <c r="B352" s="9" t="s">
        <v>508</v>
      </c>
      <c r="C352" s="10">
        <v>1060000</v>
      </c>
      <c r="D352" s="10">
        <v>1062000</v>
      </c>
      <c r="E352" s="10">
        <v>1050000</v>
      </c>
    </row>
    <row r="353" spans="1:5" ht="126" x14ac:dyDescent="0.25">
      <c r="A353" s="5" t="s">
        <v>512</v>
      </c>
      <c r="B353" s="6" t="s">
        <v>513</v>
      </c>
      <c r="C353" s="7">
        <f>SUM(C354:C355)</f>
        <v>15.4</v>
      </c>
      <c r="D353" s="7">
        <f t="shared" ref="D353:E353" si="65">SUM(D354:D355)</f>
        <v>15</v>
      </c>
      <c r="E353" s="7">
        <f t="shared" si="65"/>
        <v>15</v>
      </c>
    </row>
    <row r="354" spans="1:5" ht="126" x14ac:dyDescent="0.25">
      <c r="A354" s="8" t="s">
        <v>1023</v>
      </c>
      <c r="B354" s="9" t="s">
        <v>513</v>
      </c>
      <c r="C354" s="10">
        <v>0.4</v>
      </c>
      <c r="D354" s="10">
        <v>0</v>
      </c>
      <c r="E354" s="10">
        <v>0</v>
      </c>
    </row>
    <row r="355" spans="1:5" ht="126" x14ac:dyDescent="0.25">
      <c r="A355" s="8" t="s">
        <v>514</v>
      </c>
      <c r="B355" s="9" t="s">
        <v>513</v>
      </c>
      <c r="C355" s="10">
        <v>15</v>
      </c>
      <c r="D355" s="10">
        <v>15</v>
      </c>
      <c r="E355" s="10">
        <v>15</v>
      </c>
    </row>
    <row r="356" spans="1:5" ht="110.25" x14ac:dyDescent="0.25">
      <c r="A356" s="5" t="s">
        <v>515</v>
      </c>
      <c r="B356" s="6" t="s">
        <v>516</v>
      </c>
      <c r="C356" s="7">
        <f>SUM(C357:C358)</f>
        <v>135321.70000000001</v>
      </c>
      <c r="D356" s="7">
        <f t="shared" ref="D356:E356" si="66">SUM(D357:D358)</f>
        <v>135321.70000000001</v>
      </c>
      <c r="E356" s="7">
        <f t="shared" si="66"/>
        <v>135321.70000000001</v>
      </c>
    </row>
    <row r="357" spans="1:5" ht="110.25" x14ac:dyDescent="0.25">
      <c r="A357" s="8" t="s">
        <v>517</v>
      </c>
      <c r="B357" s="9" t="s">
        <v>516</v>
      </c>
      <c r="C357" s="10">
        <v>321.7</v>
      </c>
      <c r="D357" s="10">
        <v>321.7</v>
      </c>
      <c r="E357" s="10">
        <v>321.7</v>
      </c>
    </row>
    <row r="358" spans="1:5" ht="110.25" x14ac:dyDescent="0.25">
      <c r="A358" s="8" t="s">
        <v>518</v>
      </c>
      <c r="B358" s="9" t="s">
        <v>516</v>
      </c>
      <c r="C358" s="10">
        <v>135000</v>
      </c>
      <c r="D358" s="10">
        <v>135000</v>
      </c>
      <c r="E358" s="10">
        <v>135000</v>
      </c>
    </row>
    <row r="359" spans="1:5" ht="78.75" x14ac:dyDescent="0.25">
      <c r="A359" s="5" t="s">
        <v>519</v>
      </c>
      <c r="B359" s="6" t="s">
        <v>520</v>
      </c>
      <c r="C359" s="7">
        <f>C360</f>
        <v>455.1</v>
      </c>
      <c r="D359" s="7">
        <f t="shared" ref="D359:E359" si="67">D360</f>
        <v>454.3</v>
      </c>
      <c r="E359" s="7">
        <f t="shared" si="67"/>
        <v>455.20000000000005</v>
      </c>
    </row>
    <row r="360" spans="1:5" ht="110.25" x14ac:dyDescent="0.25">
      <c r="A360" s="5" t="s">
        <v>521</v>
      </c>
      <c r="B360" s="6" t="s">
        <v>522</v>
      </c>
      <c r="C360" s="7">
        <f>SUM(C361:C363)</f>
        <v>455.1</v>
      </c>
      <c r="D360" s="7">
        <f t="shared" ref="D360:E360" si="68">SUM(D361:D363)</f>
        <v>454.3</v>
      </c>
      <c r="E360" s="7">
        <f t="shared" si="68"/>
        <v>455.20000000000005</v>
      </c>
    </row>
    <row r="361" spans="1:5" ht="110.25" x14ac:dyDescent="0.25">
      <c r="A361" s="8" t="s">
        <v>523</v>
      </c>
      <c r="B361" s="9" t="s">
        <v>522</v>
      </c>
      <c r="C361" s="10">
        <v>50</v>
      </c>
      <c r="D361" s="10">
        <v>50</v>
      </c>
      <c r="E361" s="10">
        <v>50</v>
      </c>
    </row>
    <row r="362" spans="1:5" ht="110.25" x14ac:dyDescent="0.25">
      <c r="A362" s="8" t="s">
        <v>524</v>
      </c>
      <c r="B362" s="9" t="s">
        <v>522</v>
      </c>
      <c r="C362" s="10">
        <v>18.5</v>
      </c>
      <c r="D362" s="10">
        <v>17.7</v>
      </c>
      <c r="E362" s="10">
        <v>18.600000000000001</v>
      </c>
    </row>
    <row r="363" spans="1:5" ht="110.25" x14ac:dyDescent="0.25">
      <c r="A363" s="8" t="s">
        <v>525</v>
      </c>
      <c r="B363" s="9" t="s">
        <v>522</v>
      </c>
      <c r="C363" s="10">
        <v>386.6</v>
      </c>
      <c r="D363" s="10">
        <v>386.6</v>
      </c>
      <c r="E363" s="10">
        <v>386.6</v>
      </c>
    </row>
    <row r="364" spans="1:5" ht="94.5" x14ac:dyDescent="0.25">
      <c r="A364" s="5" t="s">
        <v>526</v>
      </c>
      <c r="B364" s="6" t="s">
        <v>527</v>
      </c>
      <c r="C364" s="7">
        <f>C365+C368</f>
        <v>8112.5999999999995</v>
      </c>
      <c r="D364" s="7">
        <f>D365+D368</f>
        <v>9566.4</v>
      </c>
      <c r="E364" s="7">
        <f>E365+E368</f>
        <v>9206</v>
      </c>
    </row>
    <row r="365" spans="1:5" ht="157.5" x14ac:dyDescent="0.25">
      <c r="A365" s="5" t="s">
        <v>528</v>
      </c>
      <c r="B365" s="6" t="s">
        <v>529</v>
      </c>
      <c r="C365" s="7">
        <f>SUM(C366:C367)</f>
        <v>6167.4</v>
      </c>
      <c r="D365" s="7">
        <f>SUM(D366:D367)</f>
        <v>7907.2</v>
      </c>
      <c r="E365" s="7">
        <f>SUM(E366:E367)</f>
        <v>7546.8</v>
      </c>
    </row>
    <row r="366" spans="1:5" ht="141.75" x14ac:dyDescent="0.25">
      <c r="A366" s="8" t="s">
        <v>530</v>
      </c>
      <c r="B366" s="9" t="s">
        <v>529</v>
      </c>
      <c r="C366" s="10">
        <v>6105</v>
      </c>
      <c r="D366" s="10">
        <v>6105</v>
      </c>
      <c r="E366" s="10">
        <v>6105</v>
      </c>
    </row>
    <row r="367" spans="1:5" ht="141.75" x14ac:dyDescent="0.25">
      <c r="A367" s="8" t="s">
        <v>531</v>
      </c>
      <c r="B367" s="9" t="s">
        <v>529</v>
      </c>
      <c r="C367" s="10">
        <v>62.4</v>
      </c>
      <c r="D367" s="10">
        <v>1802.2</v>
      </c>
      <c r="E367" s="10">
        <v>1441.8</v>
      </c>
    </row>
    <row r="368" spans="1:5" ht="126" x14ac:dyDescent="0.25">
      <c r="A368" s="5" t="s">
        <v>532</v>
      </c>
      <c r="B368" s="6" t="s">
        <v>533</v>
      </c>
      <c r="C368" s="7">
        <f>SUM(C369:C371)</f>
        <v>1945.2</v>
      </c>
      <c r="D368" s="7">
        <f t="shared" ref="D368:E368" si="69">SUM(D369:D371)</f>
        <v>1659.2</v>
      </c>
      <c r="E368" s="7">
        <f t="shared" si="69"/>
        <v>1659.2</v>
      </c>
    </row>
    <row r="369" spans="1:5" ht="126" x14ac:dyDescent="0.25">
      <c r="A369" s="8" t="s">
        <v>1024</v>
      </c>
      <c r="B369" s="9" t="s">
        <v>533</v>
      </c>
      <c r="C369" s="10">
        <v>275</v>
      </c>
      <c r="D369" s="10">
        <v>0</v>
      </c>
      <c r="E369" s="10">
        <v>0</v>
      </c>
    </row>
    <row r="370" spans="1:5" ht="126" x14ac:dyDescent="0.25">
      <c r="A370" s="8" t="s">
        <v>1025</v>
      </c>
      <c r="B370" s="9" t="s">
        <v>533</v>
      </c>
      <c r="C370" s="10">
        <v>11</v>
      </c>
      <c r="D370" s="10">
        <v>0</v>
      </c>
      <c r="E370" s="10">
        <v>0</v>
      </c>
    </row>
    <row r="371" spans="1:5" ht="126" x14ac:dyDescent="0.25">
      <c r="A371" s="8" t="s">
        <v>534</v>
      </c>
      <c r="B371" s="9" t="s">
        <v>533</v>
      </c>
      <c r="C371" s="10">
        <v>1659.2</v>
      </c>
      <c r="D371" s="10">
        <v>1659.2</v>
      </c>
      <c r="E371" s="10">
        <v>1659.2</v>
      </c>
    </row>
    <row r="372" spans="1:5" ht="94.5" x14ac:dyDescent="0.25">
      <c r="A372" s="5" t="s">
        <v>535</v>
      </c>
      <c r="B372" s="6" t="s">
        <v>536</v>
      </c>
      <c r="C372" s="7">
        <f>C373+C375+C379</f>
        <v>4071.7</v>
      </c>
      <c r="D372" s="7">
        <f t="shared" ref="D372:E372" si="70">D373+D375+D379</f>
        <v>4086.7999999999997</v>
      </c>
      <c r="E372" s="7">
        <f t="shared" si="70"/>
        <v>4086.7999999999997</v>
      </c>
    </row>
    <row r="373" spans="1:5" ht="173.25" x14ac:dyDescent="0.25">
      <c r="A373" s="5" t="s">
        <v>537</v>
      </c>
      <c r="B373" s="6" t="s">
        <v>538</v>
      </c>
      <c r="C373" s="7">
        <f>C374</f>
        <v>15</v>
      </c>
      <c r="D373" s="7">
        <f t="shared" ref="D373:E373" si="71">D374</f>
        <v>15</v>
      </c>
      <c r="E373" s="7">
        <f t="shared" si="71"/>
        <v>15</v>
      </c>
    </row>
    <row r="374" spans="1:5" ht="173.25" x14ac:dyDescent="0.25">
      <c r="A374" s="8" t="s">
        <v>539</v>
      </c>
      <c r="B374" s="9" t="s">
        <v>538</v>
      </c>
      <c r="C374" s="10">
        <v>15</v>
      </c>
      <c r="D374" s="10">
        <v>15</v>
      </c>
      <c r="E374" s="10">
        <v>15</v>
      </c>
    </row>
    <row r="375" spans="1:5" ht="157.5" x14ac:dyDescent="0.25">
      <c r="A375" s="5" t="s">
        <v>540</v>
      </c>
      <c r="B375" s="6" t="s">
        <v>541</v>
      </c>
      <c r="C375" s="7">
        <f>SUM(C376:C378)</f>
        <v>3625.7</v>
      </c>
      <c r="D375" s="7">
        <f t="shared" ref="D375:E375" si="72">SUM(D376:D378)</f>
        <v>3640.7999999999997</v>
      </c>
      <c r="E375" s="7">
        <f t="shared" si="72"/>
        <v>3640.7999999999997</v>
      </c>
    </row>
    <row r="376" spans="1:5" ht="157.5" x14ac:dyDescent="0.25">
      <c r="A376" s="8" t="s">
        <v>542</v>
      </c>
      <c r="B376" s="9" t="s">
        <v>541</v>
      </c>
      <c r="C376" s="10">
        <v>1</v>
      </c>
      <c r="D376" s="10">
        <v>0.1</v>
      </c>
      <c r="E376" s="10">
        <v>0.1</v>
      </c>
    </row>
    <row r="377" spans="1:5" ht="157.5" x14ac:dyDescent="0.25">
      <c r="A377" s="8" t="s">
        <v>543</v>
      </c>
      <c r="B377" s="9" t="s">
        <v>541</v>
      </c>
      <c r="C377" s="10">
        <v>0</v>
      </c>
      <c r="D377" s="10">
        <v>16</v>
      </c>
      <c r="E377" s="10">
        <v>16</v>
      </c>
    </row>
    <row r="378" spans="1:5" ht="157.5" x14ac:dyDescent="0.25">
      <c r="A378" s="8" t="s">
        <v>544</v>
      </c>
      <c r="B378" s="9" t="s">
        <v>541</v>
      </c>
      <c r="C378" s="10">
        <v>3624.7</v>
      </c>
      <c r="D378" s="10">
        <v>3624.7</v>
      </c>
      <c r="E378" s="10">
        <v>3624.7</v>
      </c>
    </row>
    <row r="379" spans="1:5" ht="299.25" x14ac:dyDescent="0.25">
      <c r="A379" s="5" t="s">
        <v>545</v>
      </c>
      <c r="B379" s="6" t="s">
        <v>546</v>
      </c>
      <c r="C379" s="7">
        <f>SUM(C380:C381)</f>
        <v>431</v>
      </c>
      <c r="D379" s="7">
        <f t="shared" ref="D379:E379" si="73">SUM(D380:D381)</f>
        <v>431</v>
      </c>
      <c r="E379" s="7">
        <f t="shared" si="73"/>
        <v>431</v>
      </c>
    </row>
    <row r="380" spans="1:5" ht="283.5" x14ac:dyDescent="0.25">
      <c r="A380" s="8" t="s">
        <v>547</v>
      </c>
      <c r="B380" s="9" t="s">
        <v>546</v>
      </c>
      <c r="C380" s="10">
        <v>131</v>
      </c>
      <c r="D380" s="10">
        <v>131</v>
      </c>
      <c r="E380" s="10">
        <v>131</v>
      </c>
    </row>
    <row r="381" spans="1:5" ht="283.5" x14ac:dyDescent="0.25">
      <c r="A381" s="8" t="s">
        <v>548</v>
      </c>
      <c r="B381" s="9" t="s">
        <v>546</v>
      </c>
      <c r="C381" s="10">
        <v>300</v>
      </c>
      <c r="D381" s="10">
        <v>300</v>
      </c>
      <c r="E381" s="10">
        <v>300</v>
      </c>
    </row>
    <row r="382" spans="1:5" ht="94.5" x14ac:dyDescent="0.25">
      <c r="A382" s="5" t="s">
        <v>549</v>
      </c>
      <c r="B382" s="6" t="s">
        <v>550</v>
      </c>
      <c r="C382" s="7">
        <f>C383</f>
        <v>708.19999999999993</v>
      </c>
      <c r="D382" s="7">
        <f t="shared" ref="D382:E382" si="74">D383</f>
        <v>708.19999999999993</v>
      </c>
      <c r="E382" s="7">
        <f t="shared" si="74"/>
        <v>708.19999999999993</v>
      </c>
    </row>
    <row r="383" spans="1:5" ht="126" x14ac:dyDescent="0.25">
      <c r="A383" s="5" t="s">
        <v>551</v>
      </c>
      <c r="B383" s="6" t="s">
        <v>552</v>
      </c>
      <c r="C383" s="7">
        <f>SUM(C384:C385)</f>
        <v>708.19999999999993</v>
      </c>
      <c r="D383" s="7">
        <f t="shared" ref="D383:E383" si="75">SUM(D384:D385)</f>
        <v>708.19999999999993</v>
      </c>
      <c r="E383" s="7">
        <f t="shared" si="75"/>
        <v>708.19999999999993</v>
      </c>
    </row>
    <row r="384" spans="1:5" ht="110.25" x14ac:dyDescent="0.25">
      <c r="A384" s="8" t="s">
        <v>553</v>
      </c>
      <c r="B384" s="9" t="s">
        <v>552</v>
      </c>
      <c r="C384" s="10">
        <v>0.3</v>
      </c>
      <c r="D384" s="10">
        <v>0.3</v>
      </c>
      <c r="E384" s="10">
        <v>0.3</v>
      </c>
    </row>
    <row r="385" spans="1:5" ht="110.25" x14ac:dyDescent="0.25">
      <c r="A385" s="8" t="s">
        <v>554</v>
      </c>
      <c r="B385" s="9" t="s">
        <v>552</v>
      </c>
      <c r="C385" s="10">
        <v>707.9</v>
      </c>
      <c r="D385" s="10">
        <v>707.9</v>
      </c>
      <c r="E385" s="10">
        <v>707.9</v>
      </c>
    </row>
    <row r="386" spans="1:5" ht="78.75" x14ac:dyDescent="0.25">
      <c r="A386" s="5" t="s">
        <v>555</v>
      </c>
      <c r="B386" s="6" t="s">
        <v>556</v>
      </c>
      <c r="C386" s="7">
        <f>C387</f>
        <v>302.2</v>
      </c>
      <c r="D386" s="7">
        <f t="shared" ref="D386:E386" si="76">D387</f>
        <v>301.2</v>
      </c>
      <c r="E386" s="7">
        <f t="shared" si="76"/>
        <v>301.2</v>
      </c>
    </row>
    <row r="387" spans="1:5" ht="110.25" x14ac:dyDescent="0.25">
      <c r="A387" s="5" t="s">
        <v>557</v>
      </c>
      <c r="B387" s="6" t="s">
        <v>558</v>
      </c>
      <c r="C387" s="7">
        <f>SUM(C388:C389)</f>
        <v>302.2</v>
      </c>
      <c r="D387" s="7">
        <f t="shared" ref="D387:E387" si="77">SUM(D388:D389)</f>
        <v>301.2</v>
      </c>
      <c r="E387" s="7">
        <f t="shared" si="77"/>
        <v>301.2</v>
      </c>
    </row>
    <row r="388" spans="1:5" ht="110.25" x14ac:dyDescent="0.25">
      <c r="A388" s="8" t="s">
        <v>1026</v>
      </c>
      <c r="B388" s="9" t="s">
        <v>558</v>
      </c>
      <c r="C388" s="10">
        <v>1</v>
      </c>
      <c r="D388" s="10">
        <v>0</v>
      </c>
      <c r="E388" s="10">
        <v>0</v>
      </c>
    </row>
    <row r="389" spans="1:5" ht="110.25" x14ac:dyDescent="0.25">
      <c r="A389" s="8" t="s">
        <v>559</v>
      </c>
      <c r="B389" s="9" t="s">
        <v>558</v>
      </c>
      <c r="C389" s="10">
        <v>301.2</v>
      </c>
      <c r="D389" s="10">
        <v>301.2</v>
      </c>
      <c r="E389" s="10">
        <v>301.2</v>
      </c>
    </row>
    <row r="390" spans="1:5" ht="126" x14ac:dyDescent="0.25">
      <c r="A390" s="5" t="s">
        <v>560</v>
      </c>
      <c r="B390" s="6" t="s">
        <v>561</v>
      </c>
      <c r="C390" s="7">
        <f>C391</f>
        <v>20.5</v>
      </c>
      <c r="D390" s="7">
        <f t="shared" ref="D390:E391" si="78">D391</f>
        <v>20.5</v>
      </c>
      <c r="E390" s="7">
        <f t="shared" si="78"/>
        <v>20.5</v>
      </c>
    </row>
    <row r="391" spans="1:5" ht="157.5" x14ac:dyDescent="0.25">
      <c r="A391" s="5" t="s">
        <v>562</v>
      </c>
      <c r="B391" s="6" t="s">
        <v>563</v>
      </c>
      <c r="C391" s="7">
        <f>C392</f>
        <v>20.5</v>
      </c>
      <c r="D391" s="7">
        <f t="shared" si="78"/>
        <v>20.5</v>
      </c>
      <c r="E391" s="7">
        <f t="shared" si="78"/>
        <v>20.5</v>
      </c>
    </row>
    <row r="392" spans="1:5" ht="157.5" x14ac:dyDescent="0.25">
      <c r="A392" s="8" t="s">
        <v>564</v>
      </c>
      <c r="B392" s="9" t="s">
        <v>563</v>
      </c>
      <c r="C392" s="10">
        <v>20.5</v>
      </c>
      <c r="D392" s="10">
        <v>20.5</v>
      </c>
      <c r="E392" s="10">
        <v>20.5</v>
      </c>
    </row>
    <row r="393" spans="1:5" ht="78.75" x14ac:dyDescent="0.25">
      <c r="A393" s="5" t="s">
        <v>565</v>
      </c>
      <c r="B393" s="6" t="s">
        <v>566</v>
      </c>
      <c r="C393" s="7">
        <f>C394+C398</f>
        <v>40901.4</v>
      </c>
      <c r="D393" s="7">
        <f t="shared" ref="D393:E393" si="79">D394+D398</f>
        <v>40517.800000000003</v>
      </c>
      <c r="E393" s="7">
        <f t="shared" si="79"/>
        <v>40517.800000000003</v>
      </c>
    </row>
    <row r="394" spans="1:5" ht="126" x14ac:dyDescent="0.25">
      <c r="A394" s="5" t="s">
        <v>567</v>
      </c>
      <c r="B394" s="6" t="s">
        <v>568</v>
      </c>
      <c r="C394" s="7">
        <f>SUM(C395:C397)</f>
        <v>924.4</v>
      </c>
      <c r="D394" s="7">
        <f t="shared" ref="D394:E394" si="80">SUM(D395:D397)</f>
        <v>550</v>
      </c>
      <c r="E394" s="7">
        <f t="shared" si="80"/>
        <v>550</v>
      </c>
    </row>
    <row r="395" spans="1:5" ht="126" x14ac:dyDescent="0.25">
      <c r="A395" s="8" t="s">
        <v>569</v>
      </c>
      <c r="B395" s="9" t="s">
        <v>568</v>
      </c>
      <c r="C395" s="10">
        <v>550</v>
      </c>
      <c r="D395" s="10">
        <v>550</v>
      </c>
      <c r="E395" s="10">
        <v>550</v>
      </c>
    </row>
    <row r="396" spans="1:5" ht="126" x14ac:dyDescent="0.25">
      <c r="A396" s="8" t="s">
        <v>1027</v>
      </c>
      <c r="B396" s="9" t="s">
        <v>568</v>
      </c>
      <c r="C396" s="10">
        <v>20</v>
      </c>
      <c r="D396" s="10">
        <v>0</v>
      </c>
      <c r="E396" s="10">
        <v>0</v>
      </c>
    </row>
    <row r="397" spans="1:5" ht="126" x14ac:dyDescent="0.25">
      <c r="A397" s="8" t="s">
        <v>1028</v>
      </c>
      <c r="B397" s="9" t="s">
        <v>568</v>
      </c>
      <c r="C397" s="10">
        <v>354.4</v>
      </c>
      <c r="D397" s="10">
        <v>0</v>
      </c>
      <c r="E397" s="10">
        <v>0</v>
      </c>
    </row>
    <row r="398" spans="1:5" ht="110.25" x14ac:dyDescent="0.25">
      <c r="A398" s="5" t="s">
        <v>570</v>
      </c>
      <c r="B398" s="6" t="s">
        <v>571</v>
      </c>
      <c r="C398" s="7">
        <f>SUM(C399:C402)</f>
        <v>39977</v>
      </c>
      <c r="D398" s="7">
        <f>SUM(D399:D402)</f>
        <v>39967.800000000003</v>
      </c>
      <c r="E398" s="7">
        <f>SUM(E399:E402)</f>
        <v>39967.800000000003</v>
      </c>
    </row>
    <row r="399" spans="1:5" ht="110.25" x14ac:dyDescent="0.25">
      <c r="A399" s="8" t="s">
        <v>572</v>
      </c>
      <c r="B399" s="9" t="s">
        <v>571</v>
      </c>
      <c r="C399" s="10">
        <v>5820</v>
      </c>
      <c r="D399" s="10">
        <v>5820</v>
      </c>
      <c r="E399" s="10">
        <v>5820</v>
      </c>
    </row>
    <row r="400" spans="1:5" ht="110.25" x14ac:dyDescent="0.25">
      <c r="A400" s="8" t="s">
        <v>573</v>
      </c>
      <c r="B400" s="9" t="s">
        <v>571</v>
      </c>
      <c r="C400" s="10">
        <v>15</v>
      </c>
      <c r="D400" s="10">
        <v>11.8</v>
      </c>
      <c r="E400" s="10">
        <v>11.8</v>
      </c>
    </row>
    <row r="401" spans="1:5" ht="110.25" x14ac:dyDescent="0.25">
      <c r="A401" s="8" t="s">
        <v>1029</v>
      </c>
      <c r="B401" s="9" t="s">
        <v>571</v>
      </c>
      <c r="C401" s="10">
        <v>6</v>
      </c>
      <c r="D401" s="10">
        <v>0</v>
      </c>
      <c r="E401" s="10">
        <v>0</v>
      </c>
    </row>
    <row r="402" spans="1:5" ht="110.25" x14ac:dyDescent="0.25">
      <c r="A402" s="8" t="s">
        <v>574</v>
      </c>
      <c r="B402" s="9" t="s">
        <v>571</v>
      </c>
      <c r="C402" s="10">
        <v>34136</v>
      </c>
      <c r="D402" s="10">
        <v>34136</v>
      </c>
      <c r="E402" s="10">
        <v>34136</v>
      </c>
    </row>
    <row r="403" spans="1:5" ht="94.5" x14ac:dyDescent="0.25">
      <c r="A403" s="5" t="s">
        <v>575</v>
      </c>
      <c r="B403" s="6" t="s">
        <v>576</v>
      </c>
      <c r="C403" s="7">
        <f>C404+C407</f>
        <v>9114.2999999999993</v>
      </c>
      <c r="D403" s="7">
        <f t="shared" ref="D403:E403" si="81">D404+D407</f>
        <v>8314.2999999999993</v>
      </c>
      <c r="E403" s="7">
        <f t="shared" si="81"/>
        <v>8314.2999999999993</v>
      </c>
    </row>
    <row r="404" spans="1:5" ht="126" x14ac:dyDescent="0.25">
      <c r="A404" s="5" t="s">
        <v>577</v>
      </c>
      <c r="B404" s="6" t="s">
        <v>578</v>
      </c>
      <c r="C404" s="7">
        <f>SUM(C405:C406)</f>
        <v>8314.2999999999993</v>
      </c>
      <c r="D404" s="7">
        <f t="shared" ref="D404:E404" si="82">SUM(D405:D406)</f>
        <v>8314.2999999999993</v>
      </c>
      <c r="E404" s="7">
        <f t="shared" si="82"/>
        <v>8314.2999999999993</v>
      </c>
    </row>
    <row r="405" spans="1:5" ht="126" x14ac:dyDescent="0.25">
      <c r="A405" s="8" t="s">
        <v>579</v>
      </c>
      <c r="B405" s="9" t="s">
        <v>578</v>
      </c>
      <c r="C405" s="10">
        <v>130.4</v>
      </c>
      <c r="D405" s="10">
        <v>130.4</v>
      </c>
      <c r="E405" s="10">
        <v>130.4</v>
      </c>
    </row>
    <row r="406" spans="1:5" ht="126" x14ac:dyDescent="0.25">
      <c r="A406" s="8" t="s">
        <v>580</v>
      </c>
      <c r="B406" s="9" t="s">
        <v>578</v>
      </c>
      <c r="C406" s="10">
        <v>8183.9</v>
      </c>
      <c r="D406" s="10">
        <v>8183.9</v>
      </c>
      <c r="E406" s="10">
        <v>8183.9</v>
      </c>
    </row>
    <row r="407" spans="1:5" ht="204.75" x14ac:dyDescent="0.25">
      <c r="A407" s="5" t="s">
        <v>1031</v>
      </c>
      <c r="B407" s="6" t="s">
        <v>1030</v>
      </c>
      <c r="C407" s="7">
        <f>C408</f>
        <v>800</v>
      </c>
      <c r="D407" s="7">
        <f t="shared" ref="D407:E407" si="83">D408</f>
        <v>0</v>
      </c>
      <c r="E407" s="7">
        <f t="shared" si="83"/>
        <v>0</v>
      </c>
    </row>
    <row r="408" spans="1:5" ht="189" x14ac:dyDescent="0.25">
      <c r="A408" s="8" t="s">
        <v>1032</v>
      </c>
      <c r="B408" s="9" t="s">
        <v>1030</v>
      </c>
      <c r="C408" s="10">
        <v>800</v>
      </c>
      <c r="D408" s="10">
        <v>0</v>
      </c>
      <c r="E408" s="10">
        <v>0</v>
      </c>
    </row>
    <row r="409" spans="1:5" ht="78.75" x14ac:dyDescent="0.25">
      <c r="A409" s="5" t="s">
        <v>581</v>
      </c>
      <c r="B409" s="6" t="s">
        <v>582</v>
      </c>
      <c r="C409" s="7">
        <f>C410</f>
        <v>10.7</v>
      </c>
      <c r="D409" s="7">
        <f t="shared" ref="D409:E409" si="84">D410</f>
        <v>10</v>
      </c>
      <c r="E409" s="7">
        <f t="shared" si="84"/>
        <v>10</v>
      </c>
    </row>
    <row r="410" spans="1:5" ht="110.25" x14ac:dyDescent="0.25">
      <c r="A410" s="5" t="s">
        <v>583</v>
      </c>
      <c r="B410" s="6" t="s">
        <v>584</v>
      </c>
      <c r="C410" s="7">
        <f>SUM(C411:C412)</f>
        <v>10.7</v>
      </c>
      <c r="D410" s="7">
        <f t="shared" ref="D410:E410" si="85">SUM(D411:D412)</f>
        <v>10</v>
      </c>
      <c r="E410" s="7">
        <f t="shared" si="85"/>
        <v>10</v>
      </c>
    </row>
    <row r="411" spans="1:5" ht="110.25" x14ac:dyDescent="0.25">
      <c r="A411" s="8" t="s">
        <v>585</v>
      </c>
      <c r="B411" s="9" t="s">
        <v>584</v>
      </c>
      <c r="C411" s="10">
        <v>1</v>
      </c>
      <c r="D411" s="10">
        <v>0.3</v>
      </c>
      <c r="E411" s="10">
        <v>0.3</v>
      </c>
    </row>
    <row r="412" spans="1:5" ht="110.25" x14ac:dyDescent="0.25">
      <c r="A412" s="8" t="s">
        <v>586</v>
      </c>
      <c r="B412" s="9" t="s">
        <v>584</v>
      </c>
      <c r="C412" s="10">
        <v>9.6999999999999993</v>
      </c>
      <c r="D412" s="10">
        <v>9.6999999999999993</v>
      </c>
      <c r="E412" s="10">
        <v>9.6999999999999993</v>
      </c>
    </row>
    <row r="413" spans="1:5" ht="204.75" x14ac:dyDescent="0.25">
      <c r="A413" s="5" t="s">
        <v>1056</v>
      </c>
      <c r="B413" s="6" t="s">
        <v>1055</v>
      </c>
      <c r="C413" s="7">
        <f>C414</f>
        <v>49</v>
      </c>
      <c r="D413" s="7">
        <f t="shared" ref="D413:E413" si="86">D414</f>
        <v>0</v>
      </c>
      <c r="E413" s="7">
        <f t="shared" si="86"/>
        <v>0</v>
      </c>
    </row>
    <row r="414" spans="1:5" ht="173.25" x14ac:dyDescent="0.25">
      <c r="A414" s="25" t="s">
        <v>1034</v>
      </c>
      <c r="B414" s="26" t="s">
        <v>1057</v>
      </c>
      <c r="C414" s="27">
        <f>C415</f>
        <v>49</v>
      </c>
      <c r="D414" s="27">
        <f t="shared" ref="D414:E414" si="87">D415</f>
        <v>0</v>
      </c>
      <c r="E414" s="27">
        <f t="shared" si="87"/>
        <v>0</v>
      </c>
    </row>
    <row r="415" spans="1:5" ht="157.5" x14ac:dyDescent="0.25">
      <c r="A415" s="8" t="s">
        <v>1058</v>
      </c>
      <c r="B415" s="9" t="s">
        <v>1033</v>
      </c>
      <c r="C415" s="10">
        <v>49</v>
      </c>
      <c r="D415" s="10">
        <v>0</v>
      </c>
      <c r="E415" s="10">
        <v>0</v>
      </c>
    </row>
    <row r="416" spans="1:5" ht="47.25" x14ac:dyDescent="0.25">
      <c r="A416" s="5" t="s">
        <v>587</v>
      </c>
      <c r="B416" s="6" t="s">
        <v>588</v>
      </c>
      <c r="C416" s="7">
        <f>C417</f>
        <v>227.7</v>
      </c>
      <c r="D416" s="7">
        <f t="shared" ref="D416:E416" si="88">D417</f>
        <v>233.89999999999998</v>
      </c>
      <c r="E416" s="7">
        <f t="shared" si="88"/>
        <v>233.89999999999998</v>
      </c>
    </row>
    <row r="417" spans="1:5" ht="78.75" x14ac:dyDescent="0.25">
      <c r="A417" s="5" t="s">
        <v>589</v>
      </c>
      <c r="B417" s="6" t="s">
        <v>590</v>
      </c>
      <c r="C417" s="7">
        <f>SUM(C418:C421)</f>
        <v>227.7</v>
      </c>
      <c r="D417" s="7">
        <f>SUM(D418:D421)</f>
        <v>233.89999999999998</v>
      </c>
      <c r="E417" s="7">
        <f>SUM(E418:E421)</f>
        <v>233.89999999999998</v>
      </c>
    </row>
    <row r="418" spans="1:5" ht="78.75" x14ac:dyDescent="0.25">
      <c r="A418" s="8" t="s">
        <v>591</v>
      </c>
      <c r="B418" s="9" t="s">
        <v>590</v>
      </c>
      <c r="C418" s="10">
        <v>1</v>
      </c>
      <c r="D418" s="10">
        <v>1</v>
      </c>
      <c r="E418" s="10">
        <v>1</v>
      </c>
    </row>
    <row r="419" spans="1:5" ht="78.75" x14ac:dyDescent="0.25">
      <c r="A419" s="8" t="s">
        <v>592</v>
      </c>
      <c r="B419" s="9" t="s">
        <v>590</v>
      </c>
      <c r="C419" s="10">
        <v>100</v>
      </c>
      <c r="D419" s="10">
        <v>100</v>
      </c>
      <c r="E419" s="10">
        <v>100</v>
      </c>
    </row>
    <row r="420" spans="1:5" ht="78.75" x14ac:dyDescent="0.25">
      <c r="A420" s="8" t="s">
        <v>593</v>
      </c>
      <c r="B420" s="9" t="s">
        <v>590</v>
      </c>
      <c r="C420" s="10">
        <v>97.1</v>
      </c>
      <c r="D420" s="10">
        <v>97.1</v>
      </c>
      <c r="E420" s="10">
        <v>97.1</v>
      </c>
    </row>
    <row r="421" spans="1:5" ht="78.75" x14ac:dyDescent="0.25">
      <c r="A421" s="8" t="s">
        <v>594</v>
      </c>
      <c r="B421" s="9" t="s">
        <v>590</v>
      </c>
      <c r="C421" s="10">
        <v>29.6</v>
      </c>
      <c r="D421" s="10">
        <v>35.799999999999997</v>
      </c>
      <c r="E421" s="10">
        <v>35.799999999999997</v>
      </c>
    </row>
    <row r="422" spans="1:5" ht="141.75" x14ac:dyDescent="0.25">
      <c r="A422" s="5" t="s">
        <v>595</v>
      </c>
      <c r="B422" s="6" t="s">
        <v>596</v>
      </c>
      <c r="C422" s="7">
        <f>C423+C442+C445+C448</f>
        <v>171399.7</v>
      </c>
      <c r="D422" s="7">
        <f t="shared" ref="D422:E422" si="89">D423+D442+D445+D448</f>
        <v>134414.79999999999</v>
      </c>
      <c r="E422" s="7">
        <f t="shared" si="89"/>
        <v>133287.90000000002</v>
      </c>
    </row>
    <row r="423" spans="1:5" ht="78.75" x14ac:dyDescent="0.25">
      <c r="A423" s="5" t="s">
        <v>597</v>
      </c>
      <c r="B423" s="6" t="s">
        <v>598</v>
      </c>
      <c r="C423" s="7">
        <f>C424</f>
        <v>67042.899999999994</v>
      </c>
      <c r="D423" s="7">
        <f t="shared" ref="D423:E423" si="90">D424</f>
        <v>55889.4</v>
      </c>
      <c r="E423" s="7">
        <f t="shared" si="90"/>
        <v>56119.200000000004</v>
      </c>
    </row>
    <row r="424" spans="1:5" ht="110.25" x14ac:dyDescent="0.25">
      <c r="A424" s="5" t="s">
        <v>599</v>
      </c>
      <c r="B424" s="6" t="s">
        <v>600</v>
      </c>
      <c r="C424" s="7">
        <f>SUM(C425:C441)</f>
        <v>67042.899999999994</v>
      </c>
      <c r="D424" s="7">
        <f t="shared" ref="D424:E424" si="91">SUM(D425:D441)</f>
        <v>55889.4</v>
      </c>
      <c r="E424" s="7">
        <f t="shared" si="91"/>
        <v>56119.200000000004</v>
      </c>
    </row>
    <row r="425" spans="1:5" ht="110.25" x14ac:dyDescent="0.25">
      <c r="A425" s="8" t="s">
        <v>1035</v>
      </c>
      <c r="B425" s="9" t="s">
        <v>600</v>
      </c>
      <c r="C425" s="10">
        <v>15</v>
      </c>
      <c r="D425" s="10">
        <v>0</v>
      </c>
      <c r="E425" s="10">
        <v>0</v>
      </c>
    </row>
    <row r="426" spans="1:5" ht="110.25" x14ac:dyDescent="0.25">
      <c r="A426" s="8" t="s">
        <v>1036</v>
      </c>
      <c r="B426" s="9" t="s">
        <v>600</v>
      </c>
      <c r="C426" s="10">
        <v>24.7</v>
      </c>
      <c r="D426" s="10">
        <v>0</v>
      </c>
      <c r="E426" s="10">
        <v>0</v>
      </c>
    </row>
    <row r="427" spans="1:5" ht="110.25" x14ac:dyDescent="0.25">
      <c r="A427" s="8" t="s">
        <v>601</v>
      </c>
      <c r="B427" s="9" t="s">
        <v>600</v>
      </c>
      <c r="C427" s="10">
        <v>2</v>
      </c>
      <c r="D427" s="10">
        <v>1</v>
      </c>
      <c r="E427" s="10">
        <v>1.2</v>
      </c>
    </row>
    <row r="428" spans="1:5" ht="110.25" x14ac:dyDescent="0.25">
      <c r="A428" s="8" t="s">
        <v>602</v>
      </c>
      <c r="B428" s="9" t="s">
        <v>600</v>
      </c>
      <c r="C428" s="10">
        <v>0.3</v>
      </c>
      <c r="D428" s="10">
        <v>0.3</v>
      </c>
      <c r="E428" s="10">
        <v>0.3</v>
      </c>
    </row>
    <row r="429" spans="1:5" ht="110.25" x14ac:dyDescent="0.25">
      <c r="A429" s="8" t="s">
        <v>603</v>
      </c>
      <c r="B429" s="9" t="s">
        <v>600</v>
      </c>
      <c r="C429" s="10">
        <v>22.4</v>
      </c>
      <c r="D429" s="10">
        <v>22.4</v>
      </c>
      <c r="E429" s="10">
        <v>22.4</v>
      </c>
    </row>
    <row r="430" spans="1:5" ht="110.25" x14ac:dyDescent="0.25">
      <c r="A430" s="8" t="s">
        <v>604</v>
      </c>
      <c r="B430" s="9" t="s">
        <v>600</v>
      </c>
      <c r="C430" s="10">
        <v>150</v>
      </c>
      <c r="D430" s="10">
        <v>150</v>
      </c>
      <c r="E430" s="10">
        <v>150</v>
      </c>
    </row>
    <row r="431" spans="1:5" ht="110.25" x14ac:dyDescent="0.25">
      <c r="A431" s="8" t="s">
        <v>1037</v>
      </c>
      <c r="B431" s="9" t="s">
        <v>600</v>
      </c>
      <c r="C431" s="10">
        <v>3168.6</v>
      </c>
      <c r="D431" s="10">
        <v>0</v>
      </c>
      <c r="E431" s="10">
        <v>0</v>
      </c>
    </row>
    <row r="432" spans="1:5" ht="110.25" x14ac:dyDescent="0.25">
      <c r="A432" s="8" t="s">
        <v>605</v>
      </c>
      <c r="B432" s="9" t="s">
        <v>600</v>
      </c>
      <c r="C432" s="10">
        <v>5659.8</v>
      </c>
      <c r="D432" s="10">
        <v>5880.5</v>
      </c>
      <c r="E432" s="10">
        <v>6109.9</v>
      </c>
    </row>
    <row r="433" spans="1:5" ht="110.25" x14ac:dyDescent="0.25">
      <c r="A433" s="8" t="s">
        <v>606</v>
      </c>
      <c r="B433" s="9" t="s">
        <v>600</v>
      </c>
      <c r="C433" s="10">
        <v>1223.5999999999999</v>
      </c>
      <c r="D433" s="10">
        <v>1056.4000000000001</v>
      </c>
      <c r="E433" s="10">
        <v>1056.4000000000001</v>
      </c>
    </row>
    <row r="434" spans="1:5" ht="110.25" x14ac:dyDescent="0.25">
      <c r="A434" s="8" t="s">
        <v>607</v>
      </c>
      <c r="B434" s="9" t="s">
        <v>600</v>
      </c>
      <c r="C434" s="10">
        <v>97.3</v>
      </c>
      <c r="D434" s="10">
        <v>33.4</v>
      </c>
      <c r="E434" s="10">
        <v>43.6</v>
      </c>
    </row>
    <row r="435" spans="1:5" ht="110.25" x14ac:dyDescent="0.25">
      <c r="A435" s="8" t="s">
        <v>1038</v>
      </c>
      <c r="B435" s="9" t="s">
        <v>600</v>
      </c>
      <c r="C435" s="10">
        <v>262.5</v>
      </c>
      <c r="D435" s="10">
        <v>0</v>
      </c>
      <c r="E435" s="10">
        <v>0</v>
      </c>
    </row>
    <row r="436" spans="1:5" ht="110.25" x14ac:dyDescent="0.25">
      <c r="A436" s="8" t="s">
        <v>608</v>
      </c>
      <c r="B436" s="9" t="s">
        <v>600</v>
      </c>
      <c r="C436" s="10">
        <v>73</v>
      </c>
      <c r="D436" s="10">
        <v>48</v>
      </c>
      <c r="E436" s="10">
        <v>38</v>
      </c>
    </row>
    <row r="437" spans="1:5" ht="110.25" x14ac:dyDescent="0.25">
      <c r="A437" s="8" t="s">
        <v>609</v>
      </c>
      <c r="B437" s="9" t="s">
        <v>600</v>
      </c>
      <c r="C437" s="10">
        <v>55336.800000000003</v>
      </c>
      <c r="D437" s="10">
        <f>3336.8+45000</f>
        <v>48336.800000000003</v>
      </c>
      <c r="E437" s="10">
        <f>3336.8+45000</f>
        <v>48336.800000000003</v>
      </c>
    </row>
    <row r="438" spans="1:5" ht="110.25" x14ac:dyDescent="0.25">
      <c r="A438" s="8" t="s">
        <v>610</v>
      </c>
      <c r="B438" s="9" t="s">
        <v>600</v>
      </c>
      <c r="C438" s="10">
        <v>77</v>
      </c>
      <c r="D438" s="10">
        <v>24.2</v>
      </c>
      <c r="E438" s="10">
        <v>24.2</v>
      </c>
    </row>
    <row r="439" spans="1:5" ht="110.25" x14ac:dyDescent="0.25">
      <c r="A439" s="8" t="s">
        <v>1039</v>
      </c>
      <c r="B439" s="9" t="s">
        <v>600</v>
      </c>
      <c r="C439" s="10">
        <v>593.5</v>
      </c>
      <c r="D439" s="10">
        <v>0</v>
      </c>
      <c r="E439" s="10">
        <v>0</v>
      </c>
    </row>
    <row r="440" spans="1:5" ht="110.25" x14ac:dyDescent="0.25">
      <c r="A440" s="8" t="s">
        <v>611</v>
      </c>
      <c r="B440" s="9" t="s">
        <v>600</v>
      </c>
      <c r="C440" s="10">
        <v>50</v>
      </c>
      <c r="D440" s="10">
        <v>50</v>
      </c>
      <c r="E440" s="10">
        <v>50</v>
      </c>
    </row>
    <row r="441" spans="1:5" ht="110.25" x14ac:dyDescent="0.25">
      <c r="A441" s="8" t="s">
        <v>612</v>
      </c>
      <c r="B441" s="9" t="s">
        <v>600</v>
      </c>
      <c r="C441" s="10">
        <v>286.39999999999998</v>
      </c>
      <c r="D441" s="10">
        <v>286.39999999999998</v>
      </c>
      <c r="E441" s="10">
        <v>286.39999999999998</v>
      </c>
    </row>
    <row r="442" spans="1:5" ht="110.25" x14ac:dyDescent="0.25">
      <c r="A442" s="5" t="s">
        <v>613</v>
      </c>
      <c r="B442" s="6" t="s">
        <v>614</v>
      </c>
      <c r="C442" s="7">
        <f>C443</f>
        <v>2161.3000000000002</v>
      </c>
      <c r="D442" s="7">
        <f t="shared" ref="D442:E443" si="92">D443</f>
        <v>1548.4</v>
      </c>
      <c r="E442" s="7">
        <f t="shared" si="92"/>
        <v>1548.4</v>
      </c>
    </row>
    <row r="443" spans="1:5" ht="126" x14ac:dyDescent="0.25">
      <c r="A443" s="5" t="s">
        <v>615</v>
      </c>
      <c r="B443" s="6" t="s">
        <v>616</v>
      </c>
      <c r="C443" s="7">
        <f>C444</f>
        <v>2161.3000000000002</v>
      </c>
      <c r="D443" s="7">
        <f t="shared" si="92"/>
        <v>1548.4</v>
      </c>
      <c r="E443" s="7">
        <f t="shared" si="92"/>
        <v>1548.4</v>
      </c>
    </row>
    <row r="444" spans="1:5" ht="110.25" x14ac:dyDescent="0.25">
      <c r="A444" s="8" t="s">
        <v>617</v>
      </c>
      <c r="B444" s="9" t="s">
        <v>616</v>
      </c>
      <c r="C444" s="10">
        <v>2161.3000000000002</v>
      </c>
      <c r="D444" s="10">
        <v>1548.4</v>
      </c>
      <c r="E444" s="10">
        <v>1548.4</v>
      </c>
    </row>
    <row r="445" spans="1:5" ht="94.5" x14ac:dyDescent="0.25">
      <c r="A445" s="5" t="s">
        <v>618</v>
      </c>
      <c r="B445" s="6" t="s">
        <v>619</v>
      </c>
      <c r="C445" s="7">
        <f>C446</f>
        <v>129</v>
      </c>
      <c r="D445" s="7">
        <f t="shared" ref="D445:E446" si="93">D446</f>
        <v>106.8</v>
      </c>
      <c r="E445" s="7">
        <f t="shared" si="93"/>
        <v>106.8</v>
      </c>
    </row>
    <row r="446" spans="1:5" ht="110.25" x14ac:dyDescent="0.25">
      <c r="A446" s="5" t="s">
        <v>620</v>
      </c>
      <c r="B446" s="6" t="s">
        <v>621</v>
      </c>
      <c r="C446" s="7">
        <f>C447</f>
        <v>129</v>
      </c>
      <c r="D446" s="7">
        <f t="shared" si="93"/>
        <v>106.8</v>
      </c>
      <c r="E446" s="7">
        <f t="shared" si="93"/>
        <v>106.8</v>
      </c>
    </row>
    <row r="447" spans="1:5" ht="94.5" x14ac:dyDescent="0.25">
      <c r="A447" s="8" t="s">
        <v>622</v>
      </c>
      <c r="B447" s="9" t="s">
        <v>621</v>
      </c>
      <c r="C447" s="10">
        <v>129</v>
      </c>
      <c r="D447" s="10">
        <v>106.8</v>
      </c>
      <c r="E447" s="10">
        <v>106.8</v>
      </c>
    </row>
    <row r="448" spans="1:5" ht="110.25" x14ac:dyDescent="0.25">
      <c r="A448" s="5" t="s">
        <v>623</v>
      </c>
      <c r="B448" s="6" t="s">
        <v>624</v>
      </c>
      <c r="C448" s="7">
        <f>C449</f>
        <v>102066.50000000001</v>
      </c>
      <c r="D448" s="7">
        <f t="shared" ref="D448:E448" si="94">D449</f>
        <v>76870.2</v>
      </c>
      <c r="E448" s="7">
        <f t="shared" si="94"/>
        <v>75513.5</v>
      </c>
    </row>
    <row r="449" spans="1:5" ht="94.5" x14ac:dyDescent="0.25">
      <c r="A449" s="5" t="s">
        <v>625</v>
      </c>
      <c r="B449" s="6" t="s">
        <v>626</v>
      </c>
      <c r="C449" s="7">
        <f>SUM(C450:C459)</f>
        <v>102066.50000000001</v>
      </c>
      <c r="D449" s="7">
        <f>SUM(D450:D459)</f>
        <v>76870.2</v>
      </c>
      <c r="E449" s="7">
        <f>SUM(E450:E459)</f>
        <v>75513.5</v>
      </c>
    </row>
    <row r="450" spans="1:5" ht="94.5" x14ac:dyDescent="0.25">
      <c r="A450" s="8" t="s">
        <v>627</v>
      </c>
      <c r="B450" s="9" t="s">
        <v>626</v>
      </c>
      <c r="C450" s="10">
        <v>10</v>
      </c>
      <c r="D450" s="10">
        <v>10</v>
      </c>
      <c r="E450" s="10">
        <v>10</v>
      </c>
    </row>
    <row r="451" spans="1:5" ht="94.5" x14ac:dyDescent="0.25">
      <c r="A451" s="8" t="s">
        <v>1040</v>
      </c>
      <c r="B451" s="9" t="s">
        <v>626</v>
      </c>
      <c r="C451" s="10">
        <v>54</v>
      </c>
      <c r="D451" s="10">
        <v>0</v>
      </c>
      <c r="E451" s="10">
        <v>0</v>
      </c>
    </row>
    <row r="452" spans="1:5" ht="94.5" x14ac:dyDescent="0.25">
      <c r="A452" s="8" t="s">
        <v>628</v>
      </c>
      <c r="B452" s="9" t="s">
        <v>626</v>
      </c>
      <c r="C452" s="10">
        <v>31.7</v>
      </c>
      <c r="D452" s="10">
        <v>31.7</v>
      </c>
      <c r="E452" s="10">
        <v>23.5</v>
      </c>
    </row>
    <row r="453" spans="1:5" ht="94.5" x14ac:dyDescent="0.25">
      <c r="A453" s="8" t="s">
        <v>629</v>
      </c>
      <c r="B453" s="9" t="s">
        <v>626</v>
      </c>
      <c r="C453" s="10">
        <v>9290</v>
      </c>
      <c r="D453" s="10">
        <v>9290</v>
      </c>
      <c r="E453" s="10">
        <v>9290</v>
      </c>
    </row>
    <row r="454" spans="1:5" ht="94.5" x14ac:dyDescent="0.25">
      <c r="A454" s="8" t="s">
        <v>630</v>
      </c>
      <c r="B454" s="9" t="s">
        <v>626</v>
      </c>
      <c r="C454" s="10">
        <v>65</v>
      </c>
      <c r="D454" s="10">
        <v>43.3</v>
      </c>
      <c r="E454" s="10">
        <v>50</v>
      </c>
    </row>
    <row r="455" spans="1:5" ht="94.5" x14ac:dyDescent="0.25">
      <c r="A455" s="8" t="s">
        <v>631</v>
      </c>
      <c r="B455" s="9" t="s">
        <v>626</v>
      </c>
      <c r="C455" s="10">
        <v>451.7</v>
      </c>
      <c r="D455" s="10">
        <v>566</v>
      </c>
      <c r="E455" s="10">
        <v>566</v>
      </c>
    </row>
    <row r="456" spans="1:5" ht="94.5" x14ac:dyDescent="0.25">
      <c r="A456" s="8" t="s">
        <v>632</v>
      </c>
      <c r="B456" s="9" t="s">
        <v>626</v>
      </c>
      <c r="C456" s="10">
        <v>90116.800000000003</v>
      </c>
      <c r="D456" s="10">
        <f>10373+55000</f>
        <v>65373</v>
      </c>
      <c r="E456" s="10">
        <f>10373+55000</f>
        <v>65373</v>
      </c>
    </row>
    <row r="457" spans="1:5" ht="94.5" x14ac:dyDescent="0.25">
      <c r="A457" s="8" t="s">
        <v>633</v>
      </c>
      <c r="B457" s="9" t="s">
        <v>626</v>
      </c>
      <c r="C457" s="10">
        <v>1807.8</v>
      </c>
      <c r="D457" s="10">
        <v>1356.2</v>
      </c>
      <c r="E457" s="10">
        <v>1</v>
      </c>
    </row>
    <row r="458" spans="1:5" ht="94.5" x14ac:dyDescent="0.25">
      <c r="A458" s="8" t="s">
        <v>1041</v>
      </c>
      <c r="B458" s="9" t="s">
        <v>626</v>
      </c>
      <c r="C458" s="10">
        <v>39.5</v>
      </c>
      <c r="D458" s="10">
        <v>0</v>
      </c>
      <c r="E458" s="10">
        <v>0</v>
      </c>
    </row>
    <row r="459" spans="1:5" ht="94.5" x14ac:dyDescent="0.25">
      <c r="A459" s="8" t="s">
        <v>634</v>
      </c>
      <c r="B459" s="9" t="s">
        <v>626</v>
      </c>
      <c r="C459" s="10">
        <v>200</v>
      </c>
      <c r="D459" s="10">
        <v>200</v>
      </c>
      <c r="E459" s="10">
        <v>200</v>
      </c>
    </row>
    <row r="460" spans="1:5" ht="31.5" x14ac:dyDescent="0.25">
      <c r="A460" s="5" t="s">
        <v>635</v>
      </c>
      <c r="B460" s="6" t="s">
        <v>636</v>
      </c>
      <c r="C460" s="7">
        <f>C461+C471+C474+C479</f>
        <v>1605.9</v>
      </c>
      <c r="D460" s="7">
        <f t="shared" ref="D460:E460" si="95">D461+D471+D474+D479</f>
        <v>774</v>
      </c>
      <c r="E460" s="7">
        <f t="shared" si="95"/>
        <v>776.59999999999991</v>
      </c>
    </row>
    <row r="461" spans="1:5" ht="126" x14ac:dyDescent="0.25">
      <c r="A461" s="5" t="s">
        <v>637</v>
      </c>
      <c r="B461" s="6" t="s">
        <v>638</v>
      </c>
      <c r="C461" s="7">
        <f>C462+C467</f>
        <v>442.70000000000005</v>
      </c>
      <c r="D461" s="7">
        <f t="shared" ref="D461:E461" si="96">D462+D467</f>
        <v>213.1</v>
      </c>
      <c r="E461" s="7">
        <f t="shared" si="96"/>
        <v>214.39999999999998</v>
      </c>
    </row>
    <row r="462" spans="1:5" ht="63" x14ac:dyDescent="0.25">
      <c r="A462" s="5" t="s">
        <v>639</v>
      </c>
      <c r="B462" s="6" t="s">
        <v>640</v>
      </c>
      <c r="C462" s="7">
        <f>SUM(C463:C466)</f>
        <v>201.8</v>
      </c>
      <c r="D462" s="7">
        <f t="shared" ref="D462:E462" si="97">SUM(D463:D466)</f>
        <v>86.9</v>
      </c>
      <c r="E462" s="7">
        <f t="shared" si="97"/>
        <v>88.2</v>
      </c>
    </row>
    <row r="463" spans="1:5" ht="63" x14ac:dyDescent="0.25">
      <c r="A463" s="8" t="s">
        <v>1042</v>
      </c>
      <c r="B463" s="9" t="s">
        <v>640</v>
      </c>
      <c r="C463" s="10">
        <v>115</v>
      </c>
      <c r="D463" s="10">
        <v>0</v>
      </c>
      <c r="E463" s="10">
        <v>0</v>
      </c>
    </row>
    <row r="464" spans="1:5" ht="63" x14ac:dyDescent="0.25">
      <c r="A464" s="8" t="s">
        <v>641</v>
      </c>
      <c r="B464" s="9" t="s">
        <v>640</v>
      </c>
      <c r="C464" s="10">
        <v>47.8</v>
      </c>
      <c r="D464" s="10">
        <v>47.8</v>
      </c>
      <c r="E464" s="10">
        <v>47.8</v>
      </c>
    </row>
    <row r="465" spans="1:5" ht="63" x14ac:dyDescent="0.25">
      <c r="A465" s="8" t="s">
        <v>642</v>
      </c>
      <c r="B465" s="9" t="s">
        <v>640</v>
      </c>
      <c r="C465" s="10">
        <v>32.6</v>
      </c>
      <c r="D465" s="10">
        <v>32.700000000000003</v>
      </c>
      <c r="E465" s="10">
        <v>34</v>
      </c>
    </row>
    <row r="466" spans="1:5" ht="63" x14ac:dyDescent="0.25">
      <c r="A466" s="8" t="s">
        <v>643</v>
      </c>
      <c r="B466" s="9" t="s">
        <v>640</v>
      </c>
      <c r="C466" s="10">
        <v>6.4</v>
      </c>
      <c r="D466" s="10">
        <v>6.4</v>
      </c>
      <c r="E466" s="10">
        <v>6.4</v>
      </c>
    </row>
    <row r="467" spans="1:5" ht="94.5" x14ac:dyDescent="0.25">
      <c r="A467" s="5" t="s">
        <v>644</v>
      </c>
      <c r="B467" s="6" t="s">
        <v>645</v>
      </c>
      <c r="C467" s="7">
        <f>SUM(C468:C470)</f>
        <v>240.9</v>
      </c>
      <c r="D467" s="7">
        <f t="shared" ref="D467:E467" si="98">SUM(D468:D470)</f>
        <v>126.19999999999999</v>
      </c>
      <c r="E467" s="7">
        <f t="shared" si="98"/>
        <v>126.19999999999999</v>
      </c>
    </row>
    <row r="468" spans="1:5" ht="94.5" x14ac:dyDescent="0.25">
      <c r="A468" s="8" t="s">
        <v>646</v>
      </c>
      <c r="B468" s="9" t="s">
        <v>645</v>
      </c>
      <c r="C468" s="10">
        <v>160</v>
      </c>
      <c r="D468" s="10">
        <v>95.3</v>
      </c>
      <c r="E468" s="10">
        <v>95.3</v>
      </c>
    </row>
    <row r="469" spans="1:5" ht="94.5" x14ac:dyDescent="0.25">
      <c r="A469" s="8" t="s">
        <v>1043</v>
      </c>
      <c r="B469" s="9" t="s">
        <v>645</v>
      </c>
      <c r="C469" s="10">
        <v>50</v>
      </c>
      <c r="D469" s="10">
        <v>0</v>
      </c>
      <c r="E469" s="10">
        <v>0</v>
      </c>
    </row>
    <row r="470" spans="1:5" ht="94.5" x14ac:dyDescent="0.25">
      <c r="A470" s="8" t="s">
        <v>647</v>
      </c>
      <c r="B470" s="9" t="s">
        <v>645</v>
      </c>
      <c r="C470" s="10">
        <v>30.9</v>
      </c>
      <c r="D470" s="10">
        <v>30.9</v>
      </c>
      <c r="E470" s="10">
        <v>30.9</v>
      </c>
    </row>
    <row r="471" spans="1:5" ht="47.25" x14ac:dyDescent="0.25">
      <c r="A471" s="5" t="s">
        <v>648</v>
      </c>
      <c r="B471" s="6" t="s">
        <v>649</v>
      </c>
      <c r="C471" s="7">
        <f>C472</f>
        <v>2.2999999999999998</v>
      </c>
      <c r="D471" s="7">
        <f t="shared" ref="D471:E472" si="99">D472</f>
        <v>2.2999999999999998</v>
      </c>
      <c r="E471" s="7">
        <f t="shared" si="99"/>
        <v>2.2999999999999998</v>
      </c>
    </row>
    <row r="472" spans="1:5" ht="236.25" x14ac:dyDescent="0.25">
      <c r="A472" s="5" t="s">
        <v>650</v>
      </c>
      <c r="B472" s="6" t="s">
        <v>651</v>
      </c>
      <c r="C472" s="7">
        <f>C473</f>
        <v>2.2999999999999998</v>
      </c>
      <c r="D472" s="7">
        <f t="shared" si="99"/>
        <v>2.2999999999999998</v>
      </c>
      <c r="E472" s="7">
        <f t="shared" si="99"/>
        <v>2.2999999999999998</v>
      </c>
    </row>
    <row r="473" spans="1:5" ht="220.5" x14ac:dyDescent="0.25">
      <c r="A473" s="8" t="s">
        <v>652</v>
      </c>
      <c r="B473" s="9" t="s">
        <v>651</v>
      </c>
      <c r="C473" s="10">
        <v>2.2999999999999998</v>
      </c>
      <c r="D473" s="10">
        <v>2.2999999999999998</v>
      </c>
      <c r="E473" s="10">
        <v>2.2999999999999998</v>
      </c>
    </row>
    <row r="474" spans="1:5" ht="63" x14ac:dyDescent="0.25">
      <c r="A474" s="5" t="s">
        <v>653</v>
      </c>
      <c r="B474" s="6" t="s">
        <v>654</v>
      </c>
      <c r="C474" s="7">
        <f>C475</f>
        <v>480.1</v>
      </c>
      <c r="D474" s="7">
        <f t="shared" ref="D474:E474" si="100">D475</f>
        <v>277.60000000000002</v>
      </c>
      <c r="E474" s="7">
        <f t="shared" si="100"/>
        <v>289.89999999999998</v>
      </c>
    </row>
    <row r="475" spans="1:5" s="12" customFormat="1" ht="78.75" x14ac:dyDescent="0.25">
      <c r="A475" s="13" t="s">
        <v>655</v>
      </c>
      <c r="B475" s="14" t="s">
        <v>656</v>
      </c>
      <c r="C475" s="7">
        <f>SUM(C476:C478)</f>
        <v>480.1</v>
      </c>
      <c r="D475" s="7">
        <f t="shared" ref="D475:E475" si="101">SUM(D476:D478)</f>
        <v>277.60000000000002</v>
      </c>
      <c r="E475" s="7">
        <f t="shared" si="101"/>
        <v>289.89999999999998</v>
      </c>
    </row>
    <row r="476" spans="1:5" s="12" customFormat="1" ht="63" x14ac:dyDescent="0.25">
      <c r="A476" s="15" t="s">
        <v>657</v>
      </c>
      <c r="B476" s="16" t="s">
        <v>656</v>
      </c>
      <c r="C476" s="10">
        <v>400</v>
      </c>
      <c r="D476" s="10">
        <v>200</v>
      </c>
      <c r="E476" s="10">
        <v>200</v>
      </c>
    </row>
    <row r="477" spans="1:5" s="12" customFormat="1" ht="63" x14ac:dyDescent="0.25">
      <c r="A477" s="15" t="s">
        <v>658</v>
      </c>
      <c r="B477" s="16" t="s">
        <v>656</v>
      </c>
      <c r="C477" s="10">
        <v>75.8</v>
      </c>
      <c r="D477" s="10">
        <v>75.8</v>
      </c>
      <c r="E477" s="10">
        <v>87.9</v>
      </c>
    </row>
    <row r="478" spans="1:5" s="12" customFormat="1" ht="63" x14ac:dyDescent="0.25">
      <c r="A478" s="15" t="s">
        <v>659</v>
      </c>
      <c r="B478" s="16" t="s">
        <v>656</v>
      </c>
      <c r="C478" s="10">
        <v>4.3</v>
      </c>
      <c r="D478" s="10">
        <v>1.8</v>
      </c>
      <c r="E478" s="10">
        <v>2</v>
      </c>
    </row>
    <row r="479" spans="1:5" ht="94.5" x14ac:dyDescent="0.25">
      <c r="A479" s="5" t="s">
        <v>660</v>
      </c>
      <c r="B479" s="6" t="s">
        <v>661</v>
      </c>
      <c r="C479" s="7">
        <f>C480</f>
        <v>680.8</v>
      </c>
      <c r="D479" s="7">
        <f t="shared" ref="D479:E479" si="102">D480</f>
        <v>281</v>
      </c>
      <c r="E479" s="7">
        <f t="shared" si="102"/>
        <v>270</v>
      </c>
    </row>
    <row r="480" spans="1:5" ht="94.5" x14ac:dyDescent="0.25">
      <c r="A480" s="5" t="s">
        <v>662</v>
      </c>
      <c r="B480" s="6" t="s">
        <v>663</v>
      </c>
      <c r="C480" s="7">
        <f>SUM(C481:C491)</f>
        <v>680.8</v>
      </c>
      <c r="D480" s="7">
        <f>SUM(D481:D491)</f>
        <v>281</v>
      </c>
      <c r="E480" s="7">
        <f>SUM(E481:E491)</f>
        <v>270</v>
      </c>
    </row>
    <row r="481" spans="1:5" ht="94.5" x14ac:dyDescent="0.25">
      <c r="A481" s="8" t="s">
        <v>1044</v>
      </c>
      <c r="B481" s="9" t="s">
        <v>663</v>
      </c>
      <c r="C481" s="10">
        <v>17</v>
      </c>
      <c r="D481" s="10">
        <v>0</v>
      </c>
      <c r="E481" s="10">
        <v>0</v>
      </c>
    </row>
    <row r="482" spans="1:5" ht="94.5" x14ac:dyDescent="0.25">
      <c r="A482" s="8" t="s">
        <v>1053</v>
      </c>
      <c r="B482" s="9" t="s">
        <v>663</v>
      </c>
      <c r="C482" s="10">
        <v>0</v>
      </c>
      <c r="D482" s="10">
        <v>0</v>
      </c>
      <c r="E482" s="10">
        <v>0</v>
      </c>
    </row>
    <row r="483" spans="1:5" ht="94.5" x14ac:dyDescent="0.25">
      <c r="A483" s="8" t="s">
        <v>1045</v>
      </c>
      <c r="B483" s="9" t="s">
        <v>663</v>
      </c>
      <c r="C483" s="10">
        <v>0</v>
      </c>
      <c r="D483" s="10">
        <v>0</v>
      </c>
      <c r="E483" s="10">
        <v>0</v>
      </c>
    </row>
    <row r="484" spans="1:5" ht="94.5" x14ac:dyDescent="0.25">
      <c r="A484" s="8" t="s">
        <v>1046</v>
      </c>
      <c r="B484" s="9" t="s">
        <v>663</v>
      </c>
      <c r="C484" s="10">
        <v>113.8</v>
      </c>
      <c r="D484" s="10">
        <v>0</v>
      </c>
      <c r="E484" s="10">
        <v>0</v>
      </c>
    </row>
    <row r="485" spans="1:5" ht="94.5" x14ac:dyDescent="0.25">
      <c r="A485" s="8" t="s">
        <v>1047</v>
      </c>
      <c r="B485" s="9" t="s">
        <v>663</v>
      </c>
      <c r="C485" s="10">
        <v>25.7</v>
      </c>
      <c r="D485" s="10">
        <v>0</v>
      </c>
      <c r="E485" s="10">
        <v>0</v>
      </c>
    </row>
    <row r="486" spans="1:5" ht="94.5" x14ac:dyDescent="0.25">
      <c r="A486" s="8" t="s">
        <v>664</v>
      </c>
      <c r="B486" s="9" t="s">
        <v>663</v>
      </c>
      <c r="C486" s="10">
        <v>54</v>
      </c>
      <c r="D486" s="10">
        <v>41</v>
      </c>
      <c r="E486" s="10">
        <v>30</v>
      </c>
    </row>
    <row r="487" spans="1:5" ht="94.5" x14ac:dyDescent="0.25">
      <c r="A487" s="8" t="s">
        <v>1054</v>
      </c>
      <c r="B487" s="9" t="s">
        <v>663</v>
      </c>
      <c r="C487" s="10">
        <v>4.5</v>
      </c>
      <c r="D487" s="10">
        <v>0</v>
      </c>
      <c r="E487" s="10">
        <v>0</v>
      </c>
    </row>
    <row r="488" spans="1:5" ht="94.5" x14ac:dyDescent="0.25">
      <c r="A488" s="8" t="s">
        <v>665</v>
      </c>
      <c r="B488" s="9" t="s">
        <v>663</v>
      </c>
      <c r="C488" s="10">
        <v>240</v>
      </c>
      <c r="D488" s="10">
        <v>240</v>
      </c>
      <c r="E488" s="10">
        <v>240</v>
      </c>
    </row>
    <row r="489" spans="1:5" ht="94.5" x14ac:dyDescent="0.25">
      <c r="A489" s="8" t="s">
        <v>1048</v>
      </c>
      <c r="B489" s="9" t="s">
        <v>663</v>
      </c>
      <c r="C489" s="10">
        <v>150</v>
      </c>
      <c r="D489" s="10">
        <v>0</v>
      </c>
      <c r="E489" s="10">
        <v>0</v>
      </c>
    </row>
    <row r="490" spans="1:5" ht="94.5" x14ac:dyDescent="0.25">
      <c r="A490" s="8" t="s">
        <v>1049</v>
      </c>
      <c r="B490" s="9" t="s">
        <v>663</v>
      </c>
      <c r="C490" s="10">
        <v>71.8</v>
      </c>
      <c r="D490" s="10">
        <v>0</v>
      </c>
      <c r="E490" s="10">
        <v>0</v>
      </c>
    </row>
    <row r="491" spans="1:5" ht="94.5" x14ac:dyDescent="0.25">
      <c r="A491" s="8" t="s">
        <v>1050</v>
      </c>
      <c r="B491" s="9" t="s">
        <v>663</v>
      </c>
      <c r="C491" s="10">
        <v>4</v>
      </c>
      <c r="D491" s="10">
        <v>0</v>
      </c>
      <c r="E491" s="10">
        <v>0</v>
      </c>
    </row>
    <row r="492" spans="1:5" ht="31.5" x14ac:dyDescent="0.25">
      <c r="A492" s="5" t="s">
        <v>666</v>
      </c>
      <c r="B492" s="6" t="s">
        <v>667</v>
      </c>
      <c r="C492" s="7">
        <f>C493</f>
        <v>9375.5</v>
      </c>
      <c r="D492" s="7">
        <f t="shared" ref="D492:E494" si="103">D493</f>
        <v>9375.5</v>
      </c>
      <c r="E492" s="7">
        <f t="shared" si="103"/>
        <v>9375.5</v>
      </c>
    </row>
    <row r="493" spans="1:5" ht="31.5" x14ac:dyDescent="0.25">
      <c r="A493" s="5" t="s">
        <v>668</v>
      </c>
      <c r="B493" s="6" t="s">
        <v>669</v>
      </c>
      <c r="C493" s="7">
        <f>C494</f>
        <v>9375.5</v>
      </c>
      <c r="D493" s="7">
        <f t="shared" si="103"/>
        <v>9375.5</v>
      </c>
      <c r="E493" s="7">
        <f t="shared" si="103"/>
        <v>9375.5</v>
      </c>
    </row>
    <row r="494" spans="1:5" ht="94.5" x14ac:dyDescent="0.25">
      <c r="A494" s="5" t="s">
        <v>670</v>
      </c>
      <c r="B494" s="6" t="s">
        <v>671</v>
      </c>
      <c r="C494" s="7">
        <f>C495</f>
        <v>9375.5</v>
      </c>
      <c r="D494" s="7">
        <f t="shared" si="103"/>
        <v>9375.5</v>
      </c>
      <c r="E494" s="7">
        <f t="shared" si="103"/>
        <v>9375.5</v>
      </c>
    </row>
    <row r="495" spans="1:5" ht="94.5" x14ac:dyDescent="0.25">
      <c r="A495" s="8" t="s">
        <v>672</v>
      </c>
      <c r="B495" s="9" t="s">
        <v>671</v>
      </c>
      <c r="C495" s="10">
        <v>9375.5</v>
      </c>
      <c r="D495" s="10">
        <v>9375.5</v>
      </c>
      <c r="E495" s="10">
        <v>9375.5</v>
      </c>
    </row>
    <row r="496" spans="1:5" ht="15.75" x14ac:dyDescent="0.25">
      <c r="A496" s="5" t="s">
        <v>673</v>
      </c>
      <c r="B496" s="6" t="s">
        <v>674</v>
      </c>
      <c r="C496" s="7">
        <v>80.400000000000006</v>
      </c>
      <c r="D496" s="7">
        <v>80.400000000000006</v>
      </c>
      <c r="E496" s="7">
        <v>80.400000000000006</v>
      </c>
    </row>
    <row r="497" spans="1:5" ht="15.75" x14ac:dyDescent="0.25">
      <c r="A497" s="5" t="s">
        <v>675</v>
      </c>
      <c r="B497" s="6" t="s">
        <v>676</v>
      </c>
      <c r="C497" s="7">
        <v>80.400000000000006</v>
      </c>
      <c r="D497" s="7">
        <v>80.400000000000006</v>
      </c>
      <c r="E497" s="7">
        <v>80.400000000000006</v>
      </c>
    </row>
    <row r="498" spans="1:5" ht="31.5" x14ac:dyDescent="0.25">
      <c r="A498" s="5" t="s">
        <v>677</v>
      </c>
      <c r="B498" s="6" t="s">
        <v>678</v>
      </c>
      <c r="C498" s="7">
        <v>80.400000000000006</v>
      </c>
      <c r="D498" s="7">
        <v>80.400000000000006</v>
      </c>
      <c r="E498" s="7">
        <v>80.400000000000006</v>
      </c>
    </row>
    <row r="499" spans="1:5" ht="31.5" x14ac:dyDescent="0.25">
      <c r="A499" s="8" t="s">
        <v>679</v>
      </c>
      <c r="B499" s="9" t="s">
        <v>678</v>
      </c>
      <c r="C499" s="10">
        <v>0.4</v>
      </c>
      <c r="D499" s="10">
        <v>0.4</v>
      </c>
      <c r="E499" s="10">
        <v>0.4</v>
      </c>
    </row>
    <row r="500" spans="1:5" ht="31.5" x14ac:dyDescent="0.25">
      <c r="A500" s="8" t="s">
        <v>680</v>
      </c>
      <c r="B500" s="17" t="s">
        <v>678</v>
      </c>
      <c r="C500" s="10">
        <v>80</v>
      </c>
      <c r="D500" s="10">
        <v>80</v>
      </c>
      <c r="E500" s="10">
        <v>80</v>
      </c>
    </row>
    <row r="501" spans="1:5" ht="15.75" x14ac:dyDescent="0.25">
      <c r="A501" s="5" t="s">
        <v>681</v>
      </c>
      <c r="B501" s="6" t="s">
        <v>682</v>
      </c>
      <c r="C501" s="27">
        <f>C502+C776+C780</f>
        <v>61747874.980000019</v>
      </c>
      <c r="D501" s="27">
        <f t="shared" ref="D501:E501" si="104">D502+D776+D780</f>
        <v>46319127.299999997</v>
      </c>
      <c r="E501" s="27">
        <f t="shared" si="104"/>
        <v>46334366.800000012</v>
      </c>
    </row>
    <row r="502" spans="1:5" ht="47.25" x14ac:dyDescent="0.25">
      <c r="A502" s="5" t="s">
        <v>683</v>
      </c>
      <c r="B502" s="6" t="s">
        <v>684</v>
      </c>
      <c r="C502" s="27">
        <f>C503+C508+C675+C722</f>
        <v>58406904.780000016</v>
      </c>
      <c r="D502" s="27">
        <f>D503+D508+D675+D722</f>
        <v>46319127.299999997</v>
      </c>
      <c r="E502" s="27">
        <f>E503+E508+E675+E722</f>
        <v>46334366.800000012</v>
      </c>
    </row>
    <row r="503" spans="1:5" ht="31.5" x14ac:dyDescent="0.25">
      <c r="A503" s="5" t="s">
        <v>685</v>
      </c>
      <c r="B503" s="6" t="s">
        <v>686</v>
      </c>
      <c r="C503" s="27">
        <f>C504+C506</f>
        <v>8723016.5</v>
      </c>
      <c r="D503" s="27">
        <f>D504+D506</f>
        <v>1084472.7</v>
      </c>
      <c r="E503" s="27">
        <f>E504+E506</f>
        <v>1939236</v>
      </c>
    </row>
    <row r="504" spans="1:5" ht="47.25" x14ac:dyDescent="0.25">
      <c r="A504" s="5" t="s">
        <v>687</v>
      </c>
      <c r="B504" s="6" t="s">
        <v>688</v>
      </c>
      <c r="C504" s="27">
        <f>C505</f>
        <v>6404851.5</v>
      </c>
      <c r="D504" s="27">
        <f>D505</f>
        <v>1084472.7</v>
      </c>
      <c r="E504" s="27">
        <f>E505</f>
        <v>1939236</v>
      </c>
    </row>
    <row r="505" spans="1:5" ht="47.25" x14ac:dyDescent="0.25">
      <c r="A505" s="8" t="s">
        <v>689</v>
      </c>
      <c r="B505" s="9" t="s">
        <v>688</v>
      </c>
      <c r="C505" s="24">
        <v>6404851.5</v>
      </c>
      <c r="D505" s="24">
        <v>1084472.7</v>
      </c>
      <c r="E505" s="24">
        <v>1939236</v>
      </c>
    </row>
    <row r="506" spans="1:5" ht="63" x14ac:dyDescent="0.25">
      <c r="A506" s="5" t="s">
        <v>690</v>
      </c>
      <c r="B506" s="6" t="s">
        <v>691</v>
      </c>
      <c r="C506" s="27">
        <f>C507</f>
        <v>2318165</v>
      </c>
      <c r="D506" s="27">
        <f>D507</f>
        <v>0</v>
      </c>
      <c r="E506" s="27">
        <f>E507</f>
        <v>0</v>
      </c>
    </row>
    <row r="507" spans="1:5" ht="63" x14ac:dyDescent="0.25">
      <c r="A507" s="8" t="s">
        <v>692</v>
      </c>
      <c r="B507" s="9" t="s">
        <v>691</v>
      </c>
      <c r="C507" s="24">
        <v>2318165</v>
      </c>
      <c r="D507" s="24">
        <v>0</v>
      </c>
      <c r="E507" s="24">
        <v>0</v>
      </c>
    </row>
    <row r="508" spans="1:5" ht="31.5" x14ac:dyDescent="0.25">
      <c r="A508" s="5" t="s">
        <v>693</v>
      </c>
      <c r="B508" s="6" t="s">
        <v>694</v>
      </c>
      <c r="C508" s="27">
        <f>C509+C511+C513+C515+C517+C519+C521+C523+C525+C527+C529+C531+C533+C535+C537+C539+C541+C543+C545+C547+C549+C551+C553+C555+C557+C559+C561+C563+C565+C567+C569+C571+C573+C575+C577+C579+C581+C583+C585+C587+C589+C591+C595+C597+C599+C601+C593+C603+C605+C607+C609+C611+C613+C615+C617+C619+C621+C623+C625+C627+C629+C631+C633+C635+C637+C639+C641+C643+C645+C647+C649+C651+C653+C655+C663+C665+C667+C659+C657+C661+C669+C671+C673</f>
        <v>30124566.100000005</v>
      </c>
      <c r="D508" s="27">
        <f t="shared" ref="D508:E508" si="105">D509+D511+D513+D515+D517+D519+D521+D523+D525+D527+D529+D531+D533+D535+D537+D539+D541+D543+D545+D547+D549+D551+D553+D555+D557+D559+D561+D563+D565+D567+D569+D571+D573+D575+D577+D579+D581+D583+D585+D587+D589+D591+D595+D597+D599+D601+D593+D603+D605+D607+D609+D611+D613+D615+D617+D619+D621+D623+D625+D627+D629+D631+D633+D635+D637+D639+D641+D643+D645+D647+D649+D651+D653+D655+D663+D665+D667+D659+D657+D661+D669+D671+D673</f>
        <v>30387555.099999998</v>
      </c>
      <c r="E508" s="27">
        <f t="shared" si="105"/>
        <v>33866417.100000009</v>
      </c>
    </row>
    <row r="509" spans="1:5" ht="47.25" x14ac:dyDescent="0.25">
      <c r="A509" s="5" t="s">
        <v>695</v>
      </c>
      <c r="B509" s="6" t="s">
        <v>696</v>
      </c>
      <c r="C509" s="27">
        <f>C510</f>
        <v>3014274.4</v>
      </c>
      <c r="D509" s="27">
        <f t="shared" ref="D509:E509" si="106">D510</f>
        <v>3428465.6</v>
      </c>
      <c r="E509" s="27">
        <f t="shared" si="106"/>
        <v>3859639.6</v>
      </c>
    </row>
    <row r="510" spans="1:5" ht="47.25" x14ac:dyDescent="0.25">
      <c r="A510" s="8" t="s">
        <v>697</v>
      </c>
      <c r="B510" s="9" t="s">
        <v>696</v>
      </c>
      <c r="C510" s="24">
        <v>3014274.4</v>
      </c>
      <c r="D510" s="24">
        <v>3428465.6</v>
      </c>
      <c r="E510" s="24">
        <v>3859639.6</v>
      </c>
    </row>
    <row r="511" spans="1:5" ht="63" x14ac:dyDescent="0.25">
      <c r="A511" s="5" t="s">
        <v>698</v>
      </c>
      <c r="B511" s="6" t="s">
        <v>699</v>
      </c>
      <c r="C511" s="27">
        <f>C512</f>
        <v>96644</v>
      </c>
      <c r="D511" s="27">
        <f t="shared" ref="D511:E511" si="107">D512</f>
        <v>1805032.7</v>
      </c>
      <c r="E511" s="27">
        <f t="shared" si="107"/>
        <v>1962240</v>
      </c>
    </row>
    <row r="512" spans="1:5" ht="63" x14ac:dyDescent="0.25">
      <c r="A512" s="8" t="s">
        <v>700</v>
      </c>
      <c r="B512" s="9" t="s">
        <v>699</v>
      </c>
      <c r="C512" s="24">
        <v>96644</v>
      </c>
      <c r="D512" s="24">
        <v>1805032.7</v>
      </c>
      <c r="E512" s="24">
        <v>1962240</v>
      </c>
    </row>
    <row r="513" spans="1:5" ht="63" x14ac:dyDescent="0.25">
      <c r="A513" s="5" t="s">
        <v>701</v>
      </c>
      <c r="B513" s="6" t="s">
        <v>702</v>
      </c>
      <c r="C513" s="27">
        <f>C514</f>
        <v>12391.7</v>
      </c>
      <c r="D513" s="27">
        <f t="shared" ref="D513:E513" si="108">D514</f>
        <v>0</v>
      </c>
      <c r="E513" s="27">
        <f t="shared" si="108"/>
        <v>0</v>
      </c>
    </row>
    <row r="514" spans="1:5" ht="63" x14ac:dyDescent="0.25">
      <c r="A514" s="8" t="s">
        <v>703</v>
      </c>
      <c r="B514" s="9" t="s">
        <v>702</v>
      </c>
      <c r="C514" s="24">
        <v>12391.7</v>
      </c>
      <c r="D514" s="24">
        <v>0</v>
      </c>
      <c r="E514" s="24">
        <v>0</v>
      </c>
    </row>
    <row r="515" spans="1:5" ht="47.25" x14ac:dyDescent="0.25">
      <c r="A515" s="5" t="s">
        <v>704</v>
      </c>
      <c r="B515" s="6" t="s">
        <v>705</v>
      </c>
      <c r="C515" s="27">
        <f>C516</f>
        <v>3675.5</v>
      </c>
      <c r="D515" s="27">
        <f t="shared" ref="D515:E515" si="109">D516</f>
        <v>3675.5</v>
      </c>
      <c r="E515" s="27">
        <f t="shared" si="109"/>
        <v>3675.5</v>
      </c>
    </row>
    <row r="516" spans="1:5" ht="47.25" x14ac:dyDescent="0.25">
      <c r="A516" s="8" t="s">
        <v>706</v>
      </c>
      <c r="B516" s="9" t="s">
        <v>705</v>
      </c>
      <c r="C516" s="24">
        <v>3675.5</v>
      </c>
      <c r="D516" s="24">
        <v>3675.5</v>
      </c>
      <c r="E516" s="24">
        <v>3675.5</v>
      </c>
    </row>
    <row r="517" spans="1:5" ht="94.5" x14ac:dyDescent="0.25">
      <c r="A517" s="5" t="s">
        <v>707</v>
      </c>
      <c r="B517" s="6" t="s">
        <v>708</v>
      </c>
      <c r="C517" s="27">
        <f>C518</f>
        <v>1734.2</v>
      </c>
      <c r="D517" s="27">
        <f t="shared" ref="D517:E517" si="110">D518</f>
        <v>26230.6</v>
      </c>
      <c r="E517" s="27">
        <f t="shared" si="110"/>
        <v>0</v>
      </c>
    </row>
    <row r="518" spans="1:5" ht="94.5" x14ac:dyDescent="0.25">
      <c r="A518" s="8" t="s">
        <v>709</v>
      </c>
      <c r="B518" s="9" t="s">
        <v>708</v>
      </c>
      <c r="C518" s="24">
        <v>1734.2</v>
      </c>
      <c r="D518" s="24">
        <v>26230.6</v>
      </c>
      <c r="E518" s="24">
        <v>0</v>
      </c>
    </row>
    <row r="519" spans="1:5" ht="63" x14ac:dyDescent="0.25">
      <c r="A519" s="5" t="s">
        <v>710</v>
      </c>
      <c r="B519" s="6" t="s">
        <v>711</v>
      </c>
      <c r="C519" s="27">
        <f>C520</f>
        <v>2321.6999999999998</v>
      </c>
      <c r="D519" s="27">
        <f t="shared" ref="D519:E519" si="111">D520</f>
        <v>2321.6999999999998</v>
      </c>
      <c r="E519" s="27">
        <f t="shared" si="111"/>
        <v>2321.6999999999998</v>
      </c>
    </row>
    <row r="520" spans="1:5" ht="63" x14ac:dyDescent="0.25">
      <c r="A520" s="8" t="s">
        <v>712</v>
      </c>
      <c r="B520" s="9" t="s">
        <v>711</v>
      </c>
      <c r="C520" s="24">
        <v>2321.6999999999998</v>
      </c>
      <c r="D520" s="24">
        <v>2321.6999999999998</v>
      </c>
      <c r="E520" s="24">
        <v>2321.6999999999998</v>
      </c>
    </row>
    <row r="521" spans="1:5" ht="94.5" x14ac:dyDescent="0.25">
      <c r="A521" s="5" t="s">
        <v>713</v>
      </c>
      <c r="B521" s="6" t="s">
        <v>714</v>
      </c>
      <c r="C521" s="27">
        <f>C522</f>
        <v>9314.7000000000007</v>
      </c>
      <c r="D521" s="27">
        <f t="shared" ref="D521:E521" si="112">D522</f>
        <v>9314.7000000000007</v>
      </c>
      <c r="E521" s="27">
        <f t="shared" si="112"/>
        <v>10823.6</v>
      </c>
    </row>
    <row r="522" spans="1:5" ht="94.5" x14ac:dyDescent="0.25">
      <c r="A522" s="8" t="s">
        <v>715</v>
      </c>
      <c r="B522" s="9" t="s">
        <v>714</v>
      </c>
      <c r="C522" s="24">
        <v>9314.7000000000007</v>
      </c>
      <c r="D522" s="24">
        <v>9314.7000000000007</v>
      </c>
      <c r="E522" s="24">
        <v>10823.6</v>
      </c>
    </row>
    <row r="523" spans="1:5" ht="94.5" x14ac:dyDescent="0.25">
      <c r="A523" s="5" t="s">
        <v>716</v>
      </c>
      <c r="B523" s="6" t="s">
        <v>717</v>
      </c>
      <c r="C523" s="27">
        <f>C524</f>
        <v>278549.40000000002</v>
      </c>
      <c r="D523" s="27">
        <f t="shared" ref="D523:E523" si="113">D524</f>
        <v>278549.40000000002</v>
      </c>
      <c r="E523" s="27">
        <f t="shared" si="113"/>
        <v>278549.40000000002</v>
      </c>
    </row>
    <row r="524" spans="1:5" ht="78.75" x14ac:dyDescent="0.25">
      <c r="A524" s="8" t="s">
        <v>718</v>
      </c>
      <c r="B524" s="9" t="s">
        <v>717</v>
      </c>
      <c r="C524" s="24">
        <v>278549.40000000002</v>
      </c>
      <c r="D524" s="24">
        <v>278549.40000000002</v>
      </c>
      <c r="E524" s="24">
        <v>278549.40000000002</v>
      </c>
    </row>
    <row r="525" spans="1:5" ht="78.75" x14ac:dyDescent="0.25">
      <c r="A525" s="5" t="s">
        <v>719</v>
      </c>
      <c r="B525" s="6" t="s">
        <v>720</v>
      </c>
      <c r="C525" s="27">
        <f>C526</f>
        <v>1216153.8999999999</v>
      </c>
      <c r="D525" s="27">
        <f t="shared" ref="D525:E525" si="114">D526</f>
        <v>1351186</v>
      </c>
      <c r="E525" s="27">
        <f t="shared" si="114"/>
        <v>1426973.1</v>
      </c>
    </row>
    <row r="526" spans="1:5" ht="78.75" x14ac:dyDescent="0.25">
      <c r="A526" s="8" t="s">
        <v>721</v>
      </c>
      <c r="B526" s="9" t="s">
        <v>720</v>
      </c>
      <c r="C526" s="24">
        <v>1216153.8999999999</v>
      </c>
      <c r="D526" s="24">
        <v>1351186</v>
      </c>
      <c r="E526" s="24">
        <v>1426973.1</v>
      </c>
    </row>
    <row r="527" spans="1:5" ht="126" x14ac:dyDescent="0.25">
      <c r="A527" s="5" t="s">
        <v>722</v>
      </c>
      <c r="B527" s="6" t="s">
        <v>723</v>
      </c>
      <c r="C527" s="27">
        <f>C528</f>
        <v>23400</v>
      </c>
      <c r="D527" s="27">
        <f t="shared" ref="D527:E527" si="115">D528</f>
        <v>23400</v>
      </c>
      <c r="E527" s="27">
        <f t="shared" si="115"/>
        <v>23400</v>
      </c>
    </row>
    <row r="528" spans="1:5" ht="110.25" x14ac:dyDescent="0.25">
      <c r="A528" s="8" t="s">
        <v>724</v>
      </c>
      <c r="B528" s="9" t="s">
        <v>723</v>
      </c>
      <c r="C528" s="24">
        <v>23400</v>
      </c>
      <c r="D528" s="24">
        <v>23400</v>
      </c>
      <c r="E528" s="24">
        <v>23400</v>
      </c>
    </row>
    <row r="529" spans="1:5" ht="78.75" x14ac:dyDescent="0.25">
      <c r="A529" s="5" t="s">
        <v>725</v>
      </c>
      <c r="B529" s="6" t="s">
        <v>726</v>
      </c>
      <c r="C529" s="27">
        <f>C530</f>
        <v>9945.5</v>
      </c>
      <c r="D529" s="27">
        <f t="shared" ref="D529:E529" si="116">D530</f>
        <v>9757.1</v>
      </c>
      <c r="E529" s="27">
        <f t="shared" si="116"/>
        <v>11023.6</v>
      </c>
    </row>
    <row r="530" spans="1:5" ht="78.75" x14ac:dyDescent="0.25">
      <c r="A530" s="8" t="s">
        <v>727</v>
      </c>
      <c r="B530" s="9" t="s">
        <v>726</v>
      </c>
      <c r="C530" s="24">
        <v>9945.5</v>
      </c>
      <c r="D530" s="24">
        <v>9757.1</v>
      </c>
      <c r="E530" s="24">
        <v>11023.6</v>
      </c>
    </row>
    <row r="531" spans="1:5" ht="94.5" x14ac:dyDescent="0.25">
      <c r="A531" s="5" t="s">
        <v>728</v>
      </c>
      <c r="B531" s="6" t="s">
        <v>729</v>
      </c>
      <c r="C531" s="27">
        <f>C532</f>
        <v>232707</v>
      </c>
      <c r="D531" s="27">
        <f t="shared" ref="D531:E531" si="117">D532</f>
        <v>107427.4</v>
      </c>
      <c r="E531" s="27">
        <f t="shared" si="117"/>
        <v>118284.3</v>
      </c>
    </row>
    <row r="532" spans="1:5" ht="94.5" x14ac:dyDescent="0.25">
      <c r="A532" s="8" t="s">
        <v>730</v>
      </c>
      <c r="B532" s="9" t="s">
        <v>729</v>
      </c>
      <c r="C532" s="24">
        <v>232707</v>
      </c>
      <c r="D532" s="24">
        <v>107427.4</v>
      </c>
      <c r="E532" s="24">
        <v>118284.3</v>
      </c>
    </row>
    <row r="533" spans="1:5" ht="157.5" x14ac:dyDescent="0.25">
      <c r="A533" s="5" t="s">
        <v>731</v>
      </c>
      <c r="B533" s="6" t="s">
        <v>732</v>
      </c>
      <c r="C533" s="27">
        <f>C534</f>
        <v>508079.7</v>
      </c>
      <c r="D533" s="27">
        <f t="shared" ref="D533:E533" si="118">D534</f>
        <v>0</v>
      </c>
      <c r="E533" s="27">
        <f t="shared" si="118"/>
        <v>0</v>
      </c>
    </row>
    <row r="534" spans="1:5" ht="141.75" x14ac:dyDescent="0.25">
      <c r="A534" s="8" t="s">
        <v>733</v>
      </c>
      <c r="B534" s="9" t="s">
        <v>732</v>
      </c>
      <c r="C534" s="24">
        <v>508079.7</v>
      </c>
      <c r="D534" s="24">
        <v>0</v>
      </c>
      <c r="E534" s="24">
        <v>0</v>
      </c>
    </row>
    <row r="535" spans="1:5" ht="157.5" x14ac:dyDescent="0.25">
      <c r="A535" s="5" t="s">
        <v>734</v>
      </c>
      <c r="B535" s="6" t="s">
        <v>735</v>
      </c>
      <c r="C535" s="27">
        <f>C536</f>
        <v>112125</v>
      </c>
      <c r="D535" s="27">
        <f t="shared" ref="D535:E535" si="119">D536</f>
        <v>116610</v>
      </c>
      <c r="E535" s="27">
        <f t="shared" si="119"/>
        <v>116610</v>
      </c>
    </row>
    <row r="536" spans="1:5" ht="141.75" x14ac:dyDescent="0.25">
      <c r="A536" s="8" t="s">
        <v>736</v>
      </c>
      <c r="B536" s="9" t="s">
        <v>735</v>
      </c>
      <c r="C536" s="24">
        <v>112125</v>
      </c>
      <c r="D536" s="24">
        <v>116610</v>
      </c>
      <c r="E536" s="24">
        <v>116610</v>
      </c>
    </row>
    <row r="537" spans="1:5" ht="63" x14ac:dyDescent="0.25">
      <c r="A537" s="5" t="s">
        <v>737</v>
      </c>
      <c r="B537" s="6" t="s">
        <v>738</v>
      </c>
      <c r="C537" s="27">
        <f>C538</f>
        <v>258290.2</v>
      </c>
      <c r="D537" s="27">
        <f t="shared" ref="D537:E537" si="120">D538</f>
        <v>258290.2</v>
      </c>
      <c r="E537" s="27">
        <f t="shared" si="120"/>
        <v>281051.40000000002</v>
      </c>
    </row>
    <row r="538" spans="1:5" ht="63" x14ac:dyDescent="0.25">
      <c r="A538" s="8" t="s">
        <v>739</v>
      </c>
      <c r="B538" s="9" t="s">
        <v>738</v>
      </c>
      <c r="C538" s="24">
        <v>258290.2</v>
      </c>
      <c r="D538" s="24">
        <v>258290.2</v>
      </c>
      <c r="E538" s="24">
        <v>281051.40000000002</v>
      </c>
    </row>
    <row r="539" spans="1:5" ht="110.25" x14ac:dyDescent="0.25">
      <c r="A539" s="5" t="s">
        <v>740</v>
      </c>
      <c r="B539" s="6" t="s">
        <v>741</v>
      </c>
      <c r="C539" s="27">
        <f>C540</f>
        <v>158129.60000000001</v>
      </c>
      <c r="D539" s="27">
        <f t="shared" ref="D539:E539" si="121">D540</f>
        <v>158105.29999999999</v>
      </c>
      <c r="E539" s="27">
        <f t="shared" si="121"/>
        <v>95040</v>
      </c>
    </row>
    <row r="540" spans="1:5" ht="94.5" x14ac:dyDescent="0.25">
      <c r="A540" s="8" t="s">
        <v>742</v>
      </c>
      <c r="B540" s="9" t="s">
        <v>741</v>
      </c>
      <c r="C540" s="24">
        <v>158129.60000000001</v>
      </c>
      <c r="D540" s="24">
        <v>158105.29999999999</v>
      </c>
      <c r="E540" s="24">
        <v>95040</v>
      </c>
    </row>
    <row r="541" spans="1:5" ht="47.25" x14ac:dyDescent="0.25">
      <c r="A541" s="5" t="s">
        <v>743</v>
      </c>
      <c r="B541" s="6" t="s">
        <v>744</v>
      </c>
      <c r="C541" s="27">
        <f>C542</f>
        <v>0</v>
      </c>
      <c r="D541" s="27">
        <f t="shared" ref="D541:E541" si="122">D542</f>
        <v>0</v>
      </c>
      <c r="E541" s="27">
        <f t="shared" si="122"/>
        <v>20264.5</v>
      </c>
    </row>
    <row r="542" spans="1:5" ht="47.25" x14ac:dyDescent="0.25">
      <c r="A542" s="8" t="s">
        <v>745</v>
      </c>
      <c r="B542" s="9" t="s">
        <v>744</v>
      </c>
      <c r="C542" s="24">
        <v>0</v>
      </c>
      <c r="D542" s="24">
        <v>0</v>
      </c>
      <c r="E542" s="24">
        <v>20264.5</v>
      </c>
    </row>
    <row r="543" spans="1:5" ht="94.5" x14ac:dyDescent="0.25">
      <c r="A543" s="5" t="s">
        <v>746</v>
      </c>
      <c r="B543" s="6" t="s">
        <v>747</v>
      </c>
      <c r="C543" s="27">
        <f>C544</f>
        <v>15263.6</v>
      </c>
      <c r="D543" s="27">
        <f t="shared" ref="D543:E543" si="123">D544</f>
        <v>28593.8</v>
      </c>
      <c r="E543" s="27">
        <f t="shared" si="123"/>
        <v>0</v>
      </c>
    </row>
    <row r="544" spans="1:5" ht="94.5" x14ac:dyDescent="0.25">
      <c r="A544" s="8" t="s">
        <v>748</v>
      </c>
      <c r="B544" s="9" t="s">
        <v>747</v>
      </c>
      <c r="C544" s="24">
        <v>15263.6</v>
      </c>
      <c r="D544" s="24">
        <v>28593.8</v>
      </c>
      <c r="E544" s="24">
        <v>0</v>
      </c>
    </row>
    <row r="545" spans="1:5" ht="63" x14ac:dyDescent="0.25">
      <c r="A545" s="25" t="s">
        <v>1059</v>
      </c>
      <c r="B545" s="28" t="s">
        <v>1060</v>
      </c>
      <c r="C545" s="27">
        <f>C546</f>
        <v>0</v>
      </c>
      <c r="D545" s="27">
        <f t="shared" ref="D545:E545" si="124">D546</f>
        <v>0</v>
      </c>
      <c r="E545" s="27">
        <f t="shared" si="124"/>
        <v>101675.6</v>
      </c>
    </row>
    <row r="546" spans="1:5" ht="63" x14ac:dyDescent="0.25">
      <c r="A546" s="22" t="s">
        <v>1061</v>
      </c>
      <c r="B546" s="29" t="s">
        <v>1060</v>
      </c>
      <c r="C546" s="24"/>
      <c r="D546" s="24"/>
      <c r="E546" s="24">
        <v>101675.6</v>
      </c>
    </row>
    <row r="547" spans="1:5" ht="63" x14ac:dyDescent="0.25">
      <c r="A547" s="25" t="s">
        <v>1062</v>
      </c>
      <c r="B547" s="28" t="s">
        <v>1063</v>
      </c>
      <c r="C547" s="27">
        <f>C548</f>
        <v>0</v>
      </c>
      <c r="D547" s="27">
        <f t="shared" ref="D547" si="125">D548</f>
        <v>0</v>
      </c>
      <c r="E547" s="27">
        <f>E548</f>
        <v>383567.4</v>
      </c>
    </row>
    <row r="548" spans="1:5" ht="63" x14ac:dyDescent="0.25">
      <c r="A548" s="8" t="s">
        <v>1064</v>
      </c>
      <c r="B548" s="29" t="s">
        <v>1063</v>
      </c>
      <c r="C548" s="24"/>
      <c r="D548" s="24"/>
      <c r="E548" s="24">
        <v>383567.4</v>
      </c>
    </row>
    <row r="549" spans="1:5" ht="47.25" x14ac:dyDescent="0.25">
      <c r="A549" s="5" t="s">
        <v>749</v>
      </c>
      <c r="B549" s="6" t="s">
        <v>750</v>
      </c>
      <c r="C549" s="27">
        <f>C550</f>
        <v>79321.100000000006</v>
      </c>
      <c r="D549" s="27">
        <f t="shared" ref="D549:E549" si="126">D550</f>
        <v>79321.100000000006</v>
      </c>
      <c r="E549" s="27">
        <f t="shared" si="126"/>
        <v>79321.100000000006</v>
      </c>
    </row>
    <row r="550" spans="1:5" ht="47.25" x14ac:dyDescent="0.25">
      <c r="A550" s="8" t="s">
        <v>751</v>
      </c>
      <c r="B550" s="9" t="s">
        <v>750</v>
      </c>
      <c r="C550" s="24">
        <v>79321.100000000006</v>
      </c>
      <c r="D550" s="24">
        <v>79321.100000000006</v>
      </c>
      <c r="E550" s="24">
        <v>79321.100000000006</v>
      </c>
    </row>
    <row r="551" spans="1:5" ht="63" x14ac:dyDescent="0.25">
      <c r="A551" s="5" t="s">
        <v>752</v>
      </c>
      <c r="B551" s="6" t="s">
        <v>753</v>
      </c>
      <c r="C551" s="27">
        <f>C552</f>
        <v>95007.1</v>
      </c>
      <c r="D551" s="27">
        <f t="shared" ref="D551:E551" si="127">D552</f>
        <v>95007.1</v>
      </c>
      <c r="E551" s="27">
        <f t="shared" si="127"/>
        <v>95007.1</v>
      </c>
    </row>
    <row r="552" spans="1:5" ht="63" x14ac:dyDescent="0.25">
      <c r="A552" s="8" t="s">
        <v>754</v>
      </c>
      <c r="B552" s="9" t="s">
        <v>753</v>
      </c>
      <c r="C552" s="24">
        <v>95007.1</v>
      </c>
      <c r="D552" s="24">
        <v>95007.1</v>
      </c>
      <c r="E552" s="24">
        <v>95007.1</v>
      </c>
    </row>
    <row r="553" spans="1:5" ht="141.75" x14ac:dyDescent="0.25">
      <c r="A553" s="5" t="s">
        <v>755</v>
      </c>
      <c r="B553" s="6" t="s">
        <v>756</v>
      </c>
      <c r="C553" s="27">
        <f>C554</f>
        <v>428691.4</v>
      </c>
      <c r="D553" s="27">
        <f t="shared" ref="D553:E553" si="128">D554</f>
        <v>0</v>
      </c>
      <c r="E553" s="27">
        <f t="shared" si="128"/>
        <v>0</v>
      </c>
    </row>
    <row r="554" spans="1:5" ht="126" x14ac:dyDescent="0.25">
      <c r="A554" s="8" t="s">
        <v>757</v>
      </c>
      <c r="B554" s="9" t="s">
        <v>756</v>
      </c>
      <c r="C554" s="24">
        <v>428691.4</v>
      </c>
      <c r="D554" s="24">
        <v>0</v>
      </c>
      <c r="E554" s="24">
        <v>0</v>
      </c>
    </row>
    <row r="555" spans="1:5" ht="63" x14ac:dyDescent="0.25">
      <c r="A555" s="5" t="s">
        <v>758</v>
      </c>
      <c r="B555" s="6" t="s">
        <v>759</v>
      </c>
      <c r="C555" s="27">
        <f>C556</f>
        <v>0</v>
      </c>
      <c r="D555" s="27">
        <f t="shared" ref="D555:E555" si="129">D556</f>
        <v>0</v>
      </c>
      <c r="E555" s="27">
        <f t="shared" si="129"/>
        <v>557825.4</v>
      </c>
    </row>
    <row r="556" spans="1:5" ht="63" x14ac:dyDescent="0.25">
      <c r="A556" s="8" t="s">
        <v>760</v>
      </c>
      <c r="B556" s="9" t="s">
        <v>759</v>
      </c>
      <c r="C556" s="24">
        <v>0</v>
      </c>
      <c r="D556" s="24">
        <v>0</v>
      </c>
      <c r="E556" s="24">
        <v>557825.4</v>
      </c>
    </row>
    <row r="557" spans="1:5" ht="47.25" x14ac:dyDescent="0.25">
      <c r="A557" s="5" t="s">
        <v>761</v>
      </c>
      <c r="B557" s="6" t="s">
        <v>762</v>
      </c>
      <c r="C557" s="27">
        <f>C558</f>
        <v>50237.3</v>
      </c>
      <c r="D557" s="27">
        <f t="shared" ref="D557:E557" si="130">D558</f>
        <v>0</v>
      </c>
      <c r="E557" s="27">
        <f t="shared" si="130"/>
        <v>20161.3</v>
      </c>
    </row>
    <row r="558" spans="1:5" ht="47.25" x14ac:dyDescent="0.25">
      <c r="A558" s="8" t="s">
        <v>763</v>
      </c>
      <c r="B558" s="9" t="s">
        <v>762</v>
      </c>
      <c r="C558" s="24">
        <v>50237.3</v>
      </c>
      <c r="D558" s="24">
        <v>0</v>
      </c>
      <c r="E558" s="24">
        <v>20161.3</v>
      </c>
    </row>
    <row r="559" spans="1:5" ht="63" x14ac:dyDescent="0.25">
      <c r="A559" s="5" t="s">
        <v>764</v>
      </c>
      <c r="B559" s="6" t="s">
        <v>765</v>
      </c>
      <c r="C559" s="27">
        <f>C560</f>
        <v>14508.8</v>
      </c>
      <c r="D559" s="27">
        <f t="shared" ref="D559:E559" si="131">D560</f>
        <v>11144.1</v>
      </c>
      <c r="E559" s="27">
        <f t="shared" si="131"/>
        <v>0</v>
      </c>
    </row>
    <row r="560" spans="1:5" ht="63" x14ac:dyDescent="0.25">
      <c r="A560" s="8" t="s">
        <v>766</v>
      </c>
      <c r="B560" s="9" t="s">
        <v>765</v>
      </c>
      <c r="C560" s="24">
        <v>14508.8</v>
      </c>
      <c r="D560" s="24">
        <v>11144.1</v>
      </c>
      <c r="E560" s="24">
        <v>0</v>
      </c>
    </row>
    <row r="561" spans="1:5" ht="78.75" x14ac:dyDescent="0.25">
      <c r="A561" s="5" t="s">
        <v>767</v>
      </c>
      <c r="B561" s="6" t="s">
        <v>768</v>
      </c>
      <c r="C561" s="27">
        <f>C562</f>
        <v>10755.2</v>
      </c>
      <c r="D561" s="27">
        <f t="shared" ref="D561:E561" si="132">D562</f>
        <v>11488.6</v>
      </c>
      <c r="E561" s="27">
        <f t="shared" si="132"/>
        <v>13400.8</v>
      </c>
    </row>
    <row r="562" spans="1:5" ht="78.75" x14ac:dyDescent="0.25">
      <c r="A562" s="8" t="s">
        <v>769</v>
      </c>
      <c r="B562" s="9" t="s">
        <v>768</v>
      </c>
      <c r="C562" s="24">
        <v>10755.2</v>
      </c>
      <c r="D562" s="24">
        <v>11488.6</v>
      </c>
      <c r="E562" s="24">
        <v>13400.8</v>
      </c>
    </row>
    <row r="563" spans="1:5" ht="78.75" x14ac:dyDescent="0.25">
      <c r="A563" s="5" t="s">
        <v>770</v>
      </c>
      <c r="B563" s="6" t="s">
        <v>771</v>
      </c>
      <c r="C563" s="27">
        <f>C564</f>
        <v>96050.4</v>
      </c>
      <c r="D563" s="27">
        <f t="shared" ref="D563:E563" si="133">D564</f>
        <v>92903</v>
      </c>
      <c r="E563" s="27">
        <f t="shared" si="133"/>
        <v>0</v>
      </c>
    </row>
    <row r="564" spans="1:5" ht="63" x14ac:dyDescent="0.25">
      <c r="A564" s="8" t="s">
        <v>772</v>
      </c>
      <c r="B564" s="9" t="s">
        <v>771</v>
      </c>
      <c r="C564" s="24">
        <v>96050.4</v>
      </c>
      <c r="D564" s="24">
        <v>92903</v>
      </c>
      <c r="E564" s="24">
        <v>0</v>
      </c>
    </row>
    <row r="565" spans="1:5" ht="94.5" x14ac:dyDescent="0.25">
      <c r="A565" s="5" t="s">
        <v>773</v>
      </c>
      <c r="B565" s="6" t="s">
        <v>774</v>
      </c>
      <c r="C565" s="27">
        <f>C566</f>
        <v>128013.4</v>
      </c>
      <c r="D565" s="27">
        <f t="shared" ref="D565:E565" si="134">D566</f>
        <v>139550.39999999999</v>
      </c>
      <c r="E565" s="27">
        <f t="shared" si="134"/>
        <v>0</v>
      </c>
    </row>
    <row r="566" spans="1:5" ht="94.5" x14ac:dyDescent="0.25">
      <c r="A566" s="8" t="s">
        <v>775</v>
      </c>
      <c r="B566" s="9" t="s">
        <v>774</v>
      </c>
      <c r="C566" s="24">
        <v>128013.4</v>
      </c>
      <c r="D566" s="24">
        <v>139550.39999999999</v>
      </c>
      <c r="E566" s="24">
        <v>0</v>
      </c>
    </row>
    <row r="567" spans="1:5" ht="63" x14ac:dyDescent="0.25">
      <c r="A567" s="5" t="s">
        <v>776</v>
      </c>
      <c r="B567" s="6" t="s">
        <v>777</v>
      </c>
      <c r="C567" s="27">
        <f>C568</f>
        <v>913594</v>
      </c>
      <c r="D567" s="27">
        <f t="shared" ref="D567:E567" si="135">D568</f>
        <v>835385.9</v>
      </c>
      <c r="E567" s="27">
        <f t="shared" si="135"/>
        <v>559905.19999999995</v>
      </c>
    </row>
    <row r="568" spans="1:5" ht="47.25" x14ac:dyDescent="0.25">
      <c r="A568" s="8" t="s">
        <v>778</v>
      </c>
      <c r="B568" s="9" t="s">
        <v>777</v>
      </c>
      <c r="C568" s="24">
        <v>913594</v>
      </c>
      <c r="D568" s="24">
        <v>835385.9</v>
      </c>
      <c r="E568" s="24">
        <v>559905.19999999995</v>
      </c>
    </row>
    <row r="569" spans="1:5" ht="63" x14ac:dyDescent="0.25">
      <c r="A569" s="5" t="s">
        <v>779</v>
      </c>
      <c r="B569" s="6" t="s">
        <v>780</v>
      </c>
      <c r="C569" s="27">
        <f>C570</f>
        <v>15626</v>
      </c>
      <c r="D569" s="27">
        <f t="shared" ref="D569:E569" si="136">D570</f>
        <v>0</v>
      </c>
      <c r="E569" s="27">
        <f t="shared" si="136"/>
        <v>24472.3</v>
      </c>
    </row>
    <row r="570" spans="1:5" ht="63" x14ac:dyDescent="0.25">
      <c r="A570" s="8" t="s">
        <v>781</v>
      </c>
      <c r="B570" s="9" t="s">
        <v>780</v>
      </c>
      <c r="C570" s="24">
        <v>15626</v>
      </c>
      <c r="D570" s="24">
        <v>0</v>
      </c>
      <c r="E570" s="24">
        <v>24472.3</v>
      </c>
    </row>
    <row r="571" spans="1:5" ht="94.5" x14ac:dyDescent="0.25">
      <c r="A571" s="5" t="s">
        <v>1065</v>
      </c>
      <c r="B571" s="6" t="s">
        <v>1066</v>
      </c>
      <c r="C571" s="27">
        <f>C572</f>
        <v>26070.7</v>
      </c>
      <c r="D571" s="27">
        <f t="shared" ref="D571:E571" si="137">D572</f>
        <v>0</v>
      </c>
      <c r="E571" s="27">
        <f t="shared" si="137"/>
        <v>0</v>
      </c>
    </row>
    <row r="572" spans="1:5" ht="94.5" x14ac:dyDescent="0.25">
      <c r="A572" s="8" t="s">
        <v>1067</v>
      </c>
      <c r="B572" s="9" t="s">
        <v>1066</v>
      </c>
      <c r="C572" s="24">
        <v>26070.7</v>
      </c>
      <c r="D572" s="24">
        <v>0</v>
      </c>
      <c r="E572" s="24">
        <v>0</v>
      </c>
    </row>
    <row r="573" spans="1:5" ht="110.25" x14ac:dyDescent="0.25">
      <c r="A573" s="5" t="s">
        <v>782</v>
      </c>
      <c r="B573" s="6" t="s">
        <v>783</v>
      </c>
      <c r="C573" s="27">
        <f>C574</f>
        <v>28860</v>
      </c>
      <c r="D573" s="27">
        <f t="shared" ref="D573:E573" si="138">D574</f>
        <v>42120</v>
      </c>
      <c r="E573" s="27">
        <f t="shared" si="138"/>
        <v>0</v>
      </c>
    </row>
    <row r="574" spans="1:5" ht="94.5" x14ac:dyDescent="0.25">
      <c r="A574" s="8" t="s">
        <v>784</v>
      </c>
      <c r="B574" s="9" t="s">
        <v>783</v>
      </c>
      <c r="C574" s="24">
        <v>28860</v>
      </c>
      <c r="D574" s="24">
        <v>42120</v>
      </c>
      <c r="E574" s="24">
        <v>0</v>
      </c>
    </row>
    <row r="575" spans="1:5" ht="63" x14ac:dyDescent="0.25">
      <c r="A575" s="5" t="s">
        <v>785</v>
      </c>
      <c r="B575" s="6" t="s">
        <v>786</v>
      </c>
      <c r="C575" s="27">
        <f>C576</f>
        <v>0</v>
      </c>
      <c r="D575" s="27">
        <f t="shared" ref="D575:E575" si="139">D576</f>
        <v>288715.7</v>
      </c>
      <c r="E575" s="27">
        <f t="shared" si="139"/>
        <v>301509.09999999998</v>
      </c>
    </row>
    <row r="576" spans="1:5" ht="63" x14ac:dyDescent="0.25">
      <c r="A576" s="8" t="s">
        <v>787</v>
      </c>
      <c r="B576" s="9" t="s">
        <v>786</v>
      </c>
      <c r="C576" s="24">
        <v>0</v>
      </c>
      <c r="D576" s="24">
        <v>288715.7</v>
      </c>
      <c r="E576" s="24">
        <v>301509.09999999998</v>
      </c>
    </row>
    <row r="577" spans="1:5" ht="63" x14ac:dyDescent="0.25">
      <c r="A577" s="5" t="s">
        <v>1068</v>
      </c>
      <c r="B577" s="6" t="s">
        <v>1069</v>
      </c>
      <c r="C577" s="27">
        <f>C578</f>
        <v>0</v>
      </c>
      <c r="D577" s="27">
        <f t="shared" ref="D577:E577" si="140">D578</f>
        <v>0</v>
      </c>
      <c r="E577" s="27">
        <f t="shared" si="140"/>
        <v>79980.2</v>
      </c>
    </row>
    <row r="578" spans="1:5" ht="47.25" x14ac:dyDescent="0.25">
      <c r="A578" s="8" t="s">
        <v>1070</v>
      </c>
      <c r="B578" s="9" t="s">
        <v>1069</v>
      </c>
      <c r="C578" s="24">
        <v>0</v>
      </c>
      <c r="D578" s="24">
        <v>0</v>
      </c>
      <c r="E578" s="24">
        <v>79980.2</v>
      </c>
    </row>
    <row r="579" spans="1:5" ht="47.25" x14ac:dyDescent="0.25">
      <c r="A579" s="5" t="s">
        <v>788</v>
      </c>
      <c r="B579" s="6" t="s">
        <v>789</v>
      </c>
      <c r="C579" s="27">
        <f>C580</f>
        <v>9600</v>
      </c>
      <c r="D579" s="27">
        <f t="shared" ref="D579:E579" si="141">D580</f>
        <v>5280</v>
      </c>
      <c r="E579" s="27">
        <f t="shared" si="141"/>
        <v>5280</v>
      </c>
    </row>
    <row r="580" spans="1:5" ht="47.25" x14ac:dyDescent="0.25">
      <c r="A580" s="8" t="s">
        <v>790</v>
      </c>
      <c r="B580" s="9" t="s">
        <v>789</v>
      </c>
      <c r="C580" s="24">
        <v>9600</v>
      </c>
      <c r="D580" s="24">
        <v>5280</v>
      </c>
      <c r="E580" s="24">
        <v>5280</v>
      </c>
    </row>
    <row r="581" spans="1:5" ht="94.5" x14ac:dyDescent="0.25">
      <c r="A581" s="5" t="s">
        <v>791</v>
      </c>
      <c r="B581" s="6" t="s">
        <v>792</v>
      </c>
      <c r="C581" s="27">
        <f>C582</f>
        <v>955.9</v>
      </c>
      <c r="D581" s="27">
        <f t="shared" ref="D581:E581" si="142">D582</f>
        <v>847.8</v>
      </c>
      <c r="E581" s="27">
        <f t="shared" si="142"/>
        <v>2164</v>
      </c>
    </row>
    <row r="582" spans="1:5" ht="94.5" x14ac:dyDescent="0.25">
      <c r="A582" s="8" t="s">
        <v>793</v>
      </c>
      <c r="B582" s="9" t="s">
        <v>792</v>
      </c>
      <c r="C582" s="24">
        <v>955.9</v>
      </c>
      <c r="D582" s="24">
        <v>847.8</v>
      </c>
      <c r="E582" s="24">
        <v>2164</v>
      </c>
    </row>
    <row r="583" spans="1:5" ht="63" x14ac:dyDescent="0.25">
      <c r="A583" s="5" t="s">
        <v>794</v>
      </c>
      <c r="B583" s="6" t="s">
        <v>795</v>
      </c>
      <c r="C583" s="27">
        <f>C584</f>
        <v>8094176.2999999998</v>
      </c>
      <c r="D583" s="27">
        <f t="shared" ref="D583:E583" si="143">D584</f>
        <v>8369395.7000000002</v>
      </c>
      <c r="E583" s="27">
        <f t="shared" si="143"/>
        <v>8824093.8000000007</v>
      </c>
    </row>
    <row r="584" spans="1:5" ht="63" x14ac:dyDescent="0.25">
      <c r="A584" s="8" t="s">
        <v>796</v>
      </c>
      <c r="B584" s="9" t="s">
        <v>795</v>
      </c>
      <c r="C584" s="24">
        <v>8094176.2999999998</v>
      </c>
      <c r="D584" s="24">
        <v>8369395.7000000002</v>
      </c>
      <c r="E584" s="24">
        <v>8824093.8000000007</v>
      </c>
    </row>
    <row r="585" spans="1:5" ht="78.75" x14ac:dyDescent="0.25">
      <c r="A585" s="5" t="s">
        <v>797</v>
      </c>
      <c r="B585" s="6" t="s">
        <v>798</v>
      </c>
      <c r="C585" s="27">
        <f>C586</f>
        <v>1551717.2</v>
      </c>
      <c r="D585" s="27">
        <f t="shared" ref="D585:E585" si="144">D586</f>
        <v>1478722.9</v>
      </c>
      <c r="E585" s="27">
        <f t="shared" si="144"/>
        <v>1520251.3</v>
      </c>
    </row>
    <row r="586" spans="1:5" ht="78.75" x14ac:dyDescent="0.25">
      <c r="A586" s="8" t="s">
        <v>799</v>
      </c>
      <c r="B586" s="9" t="s">
        <v>798</v>
      </c>
      <c r="C586" s="24">
        <v>1551717.2</v>
      </c>
      <c r="D586" s="24">
        <v>1478722.9</v>
      </c>
      <c r="E586" s="24">
        <v>1520251.3</v>
      </c>
    </row>
    <row r="587" spans="1:5" ht="78.75" x14ac:dyDescent="0.25">
      <c r="A587" s="5" t="s">
        <v>800</v>
      </c>
      <c r="B587" s="6" t="s">
        <v>801</v>
      </c>
      <c r="C587" s="27">
        <f>C588</f>
        <v>1882319.3</v>
      </c>
      <c r="D587" s="27">
        <f t="shared" ref="D587:E587" si="145">D588</f>
        <v>1586211</v>
      </c>
      <c r="E587" s="27">
        <f t="shared" si="145"/>
        <v>1114754</v>
      </c>
    </row>
    <row r="588" spans="1:5" ht="78.75" x14ac:dyDescent="0.25">
      <c r="A588" s="8" t="s">
        <v>802</v>
      </c>
      <c r="B588" s="9" t="s">
        <v>801</v>
      </c>
      <c r="C588" s="24">
        <v>1882319.3</v>
      </c>
      <c r="D588" s="24">
        <v>1586211</v>
      </c>
      <c r="E588" s="24">
        <v>1114754</v>
      </c>
    </row>
    <row r="589" spans="1:5" ht="31.5" x14ac:dyDescent="0.25">
      <c r="A589" s="5" t="s">
        <v>1071</v>
      </c>
      <c r="B589" s="6" t="s">
        <v>1072</v>
      </c>
      <c r="C589" s="27">
        <f>C590</f>
        <v>0</v>
      </c>
      <c r="D589" s="27">
        <f t="shared" ref="D589:E589" si="146">D590</f>
        <v>7800</v>
      </c>
      <c r="E589" s="27">
        <f t="shared" si="146"/>
        <v>14040</v>
      </c>
    </row>
    <row r="590" spans="1:5" ht="31.5" x14ac:dyDescent="0.25">
      <c r="A590" s="8" t="s">
        <v>1073</v>
      </c>
      <c r="B590" s="9" t="s">
        <v>1072</v>
      </c>
      <c r="C590" s="24">
        <v>0</v>
      </c>
      <c r="D590" s="24">
        <v>7800</v>
      </c>
      <c r="E590" s="24">
        <v>14040</v>
      </c>
    </row>
    <row r="591" spans="1:5" ht="47.25" x14ac:dyDescent="0.25">
      <c r="A591" s="5" t="s">
        <v>1074</v>
      </c>
      <c r="B591" s="6" t="s">
        <v>1075</v>
      </c>
      <c r="C591" s="27">
        <f>C592</f>
        <v>53780.800000000003</v>
      </c>
      <c r="D591" s="27">
        <f t="shared" ref="D591:E591" si="147">D592</f>
        <v>0</v>
      </c>
      <c r="E591" s="27">
        <f t="shared" si="147"/>
        <v>0</v>
      </c>
    </row>
    <row r="592" spans="1:5" ht="31.5" x14ac:dyDescent="0.25">
      <c r="A592" s="8" t="s">
        <v>1076</v>
      </c>
      <c r="B592" s="29" t="s">
        <v>1075</v>
      </c>
      <c r="C592" s="24">
        <v>53780.800000000003</v>
      </c>
      <c r="D592" s="24">
        <v>0</v>
      </c>
      <c r="E592" s="24">
        <v>0</v>
      </c>
    </row>
    <row r="593" spans="1:5" ht="63" x14ac:dyDescent="0.25">
      <c r="A593" s="5" t="s">
        <v>1077</v>
      </c>
      <c r="B593" s="30" t="s">
        <v>1078</v>
      </c>
      <c r="C593" s="27">
        <f>C594</f>
        <v>0</v>
      </c>
      <c r="D593" s="27">
        <f t="shared" ref="D593:E593" si="148">D594</f>
        <v>0</v>
      </c>
      <c r="E593" s="27">
        <f t="shared" si="148"/>
        <v>133828.1</v>
      </c>
    </row>
    <row r="594" spans="1:5" ht="63" x14ac:dyDescent="0.25">
      <c r="A594" s="8" t="s">
        <v>1079</v>
      </c>
      <c r="B594" s="31" t="s">
        <v>1078</v>
      </c>
      <c r="C594" s="24">
        <v>0</v>
      </c>
      <c r="D594" s="24">
        <v>0</v>
      </c>
      <c r="E594" s="24">
        <v>133828.1</v>
      </c>
    </row>
    <row r="595" spans="1:5" ht="78.75" x14ac:dyDescent="0.25">
      <c r="A595" s="5" t="s">
        <v>1080</v>
      </c>
      <c r="B595" s="32" t="s">
        <v>1081</v>
      </c>
      <c r="C595" s="27">
        <f>C596</f>
        <v>59721.1</v>
      </c>
      <c r="D595" s="27">
        <f t="shared" ref="D595:E595" si="149">D596</f>
        <v>65643.899999999994</v>
      </c>
      <c r="E595" s="27">
        <f t="shared" si="149"/>
        <v>76210.899999999994</v>
      </c>
    </row>
    <row r="596" spans="1:5" ht="78.75" x14ac:dyDescent="0.25">
      <c r="A596" s="8" t="s">
        <v>1082</v>
      </c>
      <c r="B596" s="33" t="s">
        <v>1081</v>
      </c>
      <c r="C596" s="24">
        <v>59721.1</v>
      </c>
      <c r="D596" s="24">
        <v>65643.899999999994</v>
      </c>
      <c r="E596" s="24">
        <v>76210.899999999994</v>
      </c>
    </row>
    <row r="597" spans="1:5" ht="94.5" x14ac:dyDescent="0.25">
      <c r="A597" s="5" t="s">
        <v>803</v>
      </c>
      <c r="B597" s="6" t="s">
        <v>804</v>
      </c>
      <c r="C597" s="27">
        <f>C598</f>
        <v>1914822.5</v>
      </c>
      <c r="D597" s="27">
        <f t="shared" ref="D597:E597" si="150">D598</f>
        <v>1849851.8</v>
      </c>
      <c r="E597" s="27">
        <f t="shared" si="150"/>
        <v>1849851.8</v>
      </c>
    </row>
    <row r="598" spans="1:5" ht="94.5" x14ac:dyDescent="0.25">
      <c r="A598" s="8" t="s">
        <v>805</v>
      </c>
      <c r="B598" s="9" t="s">
        <v>804</v>
      </c>
      <c r="C598" s="24">
        <v>1914822.5</v>
      </c>
      <c r="D598" s="24">
        <v>1849851.8</v>
      </c>
      <c r="E598" s="24">
        <v>1849851.8</v>
      </c>
    </row>
    <row r="599" spans="1:5" ht="94.5" x14ac:dyDescent="0.25">
      <c r="A599" s="5" t="s">
        <v>1083</v>
      </c>
      <c r="B599" s="6" t="s">
        <v>1084</v>
      </c>
      <c r="C599" s="27">
        <f>C600</f>
        <v>1655901.1</v>
      </c>
      <c r="D599" s="27">
        <f t="shared" ref="D599:E599" si="151">D600</f>
        <v>3377575.5</v>
      </c>
      <c r="E599" s="27">
        <f t="shared" si="151"/>
        <v>4941001.8</v>
      </c>
    </row>
    <row r="600" spans="1:5" ht="94.5" x14ac:dyDescent="0.25">
      <c r="A600" s="8" t="s">
        <v>1085</v>
      </c>
      <c r="B600" s="9" t="s">
        <v>1084</v>
      </c>
      <c r="C600" s="24">
        <v>1655901.1</v>
      </c>
      <c r="D600" s="24">
        <v>3377575.5</v>
      </c>
      <c r="E600" s="24">
        <v>4941001.8</v>
      </c>
    </row>
    <row r="601" spans="1:5" ht="94.5" x14ac:dyDescent="0.25">
      <c r="A601" s="5" t="s">
        <v>806</v>
      </c>
      <c r="B601" s="6" t="s">
        <v>807</v>
      </c>
      <c r="C601" s="27">
        <f>C602</f>
        <v>52023.7</v>
      </c>
      <c r="D601" s="27">
        <f t="shared" ref="D601:E601" si="152">D602</f>
        <v>52023.7</v>
      </c>
      <c r="E601" s="27">
        <f t="shared" si="152"/>
        <v>52023.7</v>
      </c>
    </row>
    <row r="602" spans="1:5" ht="94.5" x14ac:dyDescent="0.25">
      <c r="A602" s="8" t="s">
        <v>808</v>
      </c>
      <c r="B602" s="9" t="s">
        <v>807</v>
      </c>
      <c r="C602" s="24">
        <v>52023.7</v>
      </c>
      <c r="D602" s="24">
        <v>52023.7</v>
      </c>
      <c r="E602" s="24">
        <v>52023.7</v>
      </c>
    </row>
    <row r="603" spans="1:5" ht="78.75" x14ac:dyDescent="0.25">
      <c r="A603" s="5" t="s">
        <v>809</v>
      </c>
      <c r="B603" s="6" t="s">
        <v>810</v>
      </c>
      <c r="C603" s="27">
        <f>C604</f>
        <v>660347.1</v>
      </c>
      <c r="D603" s="27">
        <f t="shared" ref="D603:E603" si="153">D604</f>
        <v>636702.5</v>
      </c>
      <c r="E603" s="27">
        <f t="shared" si="153"/>
        <v>636702.5</v>
      </c>
    </row>
    <row r="604" spans="1:5" ht="78.75" x14ac:dyDescent="0.25">
      <c r="A604" s="8" t="s">
        <v>811</v>
      </c>
      <c r="B604" s="9" t="s">
        <v>810</v>
      </c>
      <c r="C604" s="24">
        <v>660347.1</v>
      </c>
      <c r="D604" s="24">
        <v>636702.5</v>
      </c>
      <c r="E604" s="24">
        <v>636702.5</v>
      </c>
    </row>
    <row r="605" spans="1:5" ht="110.25" x14ac:dyDescent="0.25">
      <c r="A605" s="5" t="s">
        <v>812</v>
      </c>
      <c r="B605" s="6" t="s">
        <v>813</v>
      </c>
      <c r="C605" s="27">
        <f>C606</f>
        <v>8038.7</v>
      </c>
      <c r="D605" s="27">
        <f t="shared" ref="D605:E605" si="154">D606</f>
        <v>0</v>
      </c>
      <c r="E605" s="27">
        <f t="shared" si="154"/>
        <v>0</v>
      </c>
    </row>
    <row r="606" spans="1:5" ht="94.5" x14ac:dyDescent="0.25">
      <c r="A606" s="8" t="s">
        <v>814</v>
      </c>
      <c r="B606" s="9" t="s">
        <v>813</v>
      </c>
      <c r="C606" s="24">
        <v>8038.7</v>
      </c>
      <c r="D606" s="24">
        <v>0</v>
      </c>
      <c r="E606" s="24">
        <v>0</v>
      </c>
    </row>
    <row r="607" spans="1:5" ht="110.25" x14ac:dyDescent="0.25">
      <c r="A607" s="5" t="s">
        <v>1086</v>
      </c>
      <c r="B607" s="28" t="s">
        <v>1087</v>
      </c>
      <c r="C607" s="27">
        <f>C608</f>
        <v>0</v>
      </c>
      <c r="D607" s="27">
        <f>D608</f>
        <v>0</v>
      </c>
      <c r="E607" s="27">
        <f>E608</f>
        <v>296477.8</v>
      </c>
    </row>
    <row r="608" spans="1:5" ht="94.5" x14ac:dyDescent="0.25">
      <c r="A608" s="8" t="s">
        <v>1088</v>
      </c>
      <c r="B608" s="29" t="s">
        <v>1087</v>
      </c>
      <c r="C608" s="24">
        <v>0</v>
      </c>
      <c r="D608" s="24">
        <v>0</v>
      </c>
      <c r="E608" s="24">
        <v>296477.8</v>
      </c>
    </row>
    <row r="609" spans="1:5" ht="63" x14ac:dyDescent="0.25">
      <c r="A609" s="5" t="s">
        <v>1089</v>
      </c>
      <c r="B609" s="28" t="s">
        <v>1090</v>
      </c>
      <c r="C609" s="34">
        <f>C610</f>
        <v>0</v>
      </c>
      <c r="D609" s="34">
        <f t="shared" ref="D609:E609" si="155">D610</f>
        <v>0</v>
      </c>
      <c r="E609" s="34">
        <f t="shared" si="155"/>
        <v>14907.8</v>
      </c>
    </row>
    <row r="610" spans="1:5" ht="63" x14ac:dyDescent="0.25">
      <c r="A610" s="8" t="s">
        <v>1091</v>
      </c>
      <c r="B610" s="35" t="s">
        <v>1090</v>
      </c>
      <c r="C610" s="24">
        <v>0</v>
      </c>
      <c r="D610" s="24">
        <v>0</v>
      </c>
      <c r="E610" s="24">
        <v>14907.8</v>
      </c>
    </row>
    <row r="611" spans="1:5" ht="47.25" x14ac:dyDescent="0.25">
      <c r="A611" s="5" t="s">
        <v>1092</v>
      </c>
      <c r="B611" s="6" t="s">
        <v>1093</v>
      </c>
      <c r="C611" s="27">
        <f>C612</f>
        <v>81428</v>
      </c>
      <c r="D611" s="27">
        <f t="shared" ref="D611:E611" si="156">D612</f>
        <v>0</v>
      </c>
      <c r="E611" s="27">
        <f t="shared" si="156"/>
        <v>0</v>
      </c>
    </row>
    <row r="612" spans="1:5" ht="47.25" x14ac:dyDescent="0.25">
      <c r="A612" s="8" t="s">
        <v>1094</v>
      </c>
      <c r="B612" s="9" t="s">
        <v>1093</v>
      </c>
      <c r="C612" s="24">
        <v>81428</v>
      </c>
      <c r="D612" s="24">
        <v>0</v>
      </c>
      <c r="E612" s="24">
        <v>0</v>
      </c>
    </row>
    <row r="613" spans="1:5" ht="47.25" x14ac:dyDescent="0.25">
      <c r="A613" s="5" t="s">
        <v>815</v>
      </c>
      <c r="B613" s="6" t="s">
        <v>816</v>
      </c>
      <c r="C613" s="27">
        <f>C614</f>
        <v>0</v>
      </c>
      <c r="D613" s="27">
        <f t="shared" ref="D613:E613" si="157">D614</f>
        <v>0</v>
      </c>
      <c r="E613" s="27">
        <f t="shared" si="157"/>
        <v>110000</v>
      </c>
    </row>
    <row r="614" spans="1:5" ht="47.25" x14ac:dyDescent="0.25">
      <c r="A614" s="8" t="s">
        <v>817</v>
      </c>
      <c r="B614" s="9" t="s">
        <v>816</v>
      </c>
      <c r="C614" s="24">
        <v>0</v>
      </c>
      <c r="D614" s="24">
        <v>0</v>
      </c>
      <c r="E614" s="24">
        <v>110000</v>
      </c>
    </row>
    <row r="615" spans="1:5" ht="78.75" x14ac:dyDescent="0.25">
      <c r="A615" s="5" t="s">
        <v>818</v>
      </c>
      <c r="B615" s="6" t="s">
        <v>819</v>
      </c>
      <c r="C615" s="27">
        <f>C616</f>
        <v>10608.8</v>
      </c>
      <c r="D615" s="27">
        <f t="shared" ref="D615:E615" si="158">D616</f>
        <v>10531.9</v>
      </c>
      <c r="E615" s="27">
        <f t="shared" si="158"/>
        <v>10484.799999999999</v>
      </c>
    </row>
    <row r="616" spans="1:5" ht="63" x14ac:dyDescent="0.25">
      <c r="A616" s="8" t="s">
        <v>820</v>
      </c>
      <c r="B616" s="9" t="s">
        <v>819</v>
      </c>
      <c r="C616" s="24">
        <v>10608.8</v>
      </c>
      <c r="D616" s="24">
        <v>10531.9</v>
      </c>
      <c r="E616" s="24">
        <v>10484.799999999999</v>
      </c>
    </row>
    <row r="617" spans="1:5" ht="94.5" x14ac:dyDescent="0.25">
      <c r="A617" s="5" t="s">
        <v>821</v>
      </c>
      <c r="B617" s="6" t="s">
        <v>822</v>
      </c>
      <c r="C617" s="27">
        <f>C618</f>
        <v>2144.9</v>
      </c>
      <c r="D617" s="27">
        <f t="shared" ref="D617:E617" si="159">D618</f>
        <v>2149.9</v>
      </c>
      <c r="E617" s="27">
        <f t="shared" si="159"/>
        <v>2013.5</v>
      </c>
    </row>
    <row r="618" spans="1:5" ht="78.75" x14ac:dyDescent="0.25">
      <c r="A618" s="8" t="s">
        <v>823</v>
      </c>
      <c r="B618" s="9" t="s">
        <v>822</v>
      </c>
      <c r="C618" s="24">
        <v>2144.9</v>
      </c>
      <c r="D618" s="24">
        <v>2149.9</v>
      </c>
      <c r="E618" s="24">
        <v>2013.5</v>
      </c>
    </row>
    <row r="619" spans="1:5" ht="78.75" x14ac:dyDescent="0.25">
      <c r="A619" s="5" t="s">
        <v>824</v>
      </c>
      <c r="B619" s="6" t="s">
        <v>825</v>
      </c>
      <c r="C619" s="27">
        <f>C620</f>
        <v>29783.599999999999</v>
      </c>
      <c r="D619" s="27">
        <f t="shared" ref="D619:E619" si="160">D620</f>
        <v>29783.599999999999</v>
      </c>
      <c r="E619" s="27">
        <f t="shared" si="160"/>
        <v>29783.599999999999</v>
      </c>
    </row>
    <row r="620" spans="1:5" ht="78.75" x14ac:dyDescent="0.25">
      <c r="A620" s="8" t="s">
        <v>826</v>
      </c>
      <c r="B620" s="9" t="s">
        <v>825</v>
      </c>
      <c r="C620" s="24">
        <v>29783.599999999999</v>
      </c>
      <c r="D620" s="24">
        <v>29783.599999999999</v>
      </c>
      <c r="E620" s="24">
        <v>29783.599999999999</v>
      </c>
    </row>
    <row r="621" spans="1:5" ht="47.25" x14ac:dyDescent="0.25">
      <c r="A621" s="5" t="s">
        <v>827</v>
      </c>
      <c r="B621" s="6" t="s">
        <v>828</v>
      </c>
      <c r="C621" s="27">
        <f>C622</f>
        <v>59537</v>
      </c>
      <c r="D621" s="27">
        <f t="shared" ref="D621:E621" si="161">D622</f>
        <v>86962</v>
      </c>
      <c r="E621" s="27">
        <f t="shared" si="161"/>
        <v>130711</v>
      </c>
    </row>
    <row r="622" spans="1:5" ht="47.25" x14ac:dyDescent="0.25">
      <c r="A622" s="8" t="s">
        <v>829</v>
      </c>
      <c r="B622" s="9" t="s">
        <v>828</v>
      </c>
      <c r="C622" s="24">
        <v>59537</v>
      </c>
      <c r="D622" s="24">
        <v>86962</v>
      </c>
      <c r="E622" s="24">
        <v>130711</v>
      </c>
    </row>
    <row r="623" spans="1:5" ht="94.5" x14ac:dyDescent="0.25">
      <c r="A623" s="5" t="s">
        <v>830</v>
      </c>
      <c r="B623" s="6" t="s">
        <v>831</v>
      </c>
      <c r="C623" s="27">
        <f>C624</f>
        <v>36522.699999999997</v>
      </c>
      <c r="D623" s="27">
        <f t="shared" ref="D623:E623" si="162">D624</f>
        <v>20290.400000000001</v>
      </c>
      <c r="E623" s="27">
        <f t="shared" si="162"/>
        <v>18903.2</v>
      </c>
    </row>
    <row r="624" spans="1:5" ht="78.75" x14ac:dyDescent="0.25">
      <c r="A624" s="8" t="s">
        <v>832</v>
      </c>
      <c r="B624" s="9" t="s">
        <v>831</v>
      </c>
      <c r="C624" s="24">
        <v>36522.699999999997</v>
      </c>
      <c r="D624" s="24">
        <v>20290.400000000001</v>
      </c>
      <c r="E624" s="24">
        <v>18903.2</v>
      </c>
    </row>
    <row r="625" spans="1:5" ht="47.25" x14ac:dyDescent="0.25">
      <c r="A625" s="5" t="s">
        <v>833</v>
      </c>
      <c r="B625" s="6" t="s">
        <v>834</v>
      </c>
      <c r="C625" s="27">
        <f>C626</f>
        <v>20639.5</v>
      </c>
      <c r="D625" s="27">
        <f t="shared" ref="D625:E625" si="163">D626</f>
        <v>20538.599999999999</v>
      </c>
      <c r="E625" s="27">
        <f t="shared" si="163"/>
        <v>20401.3</v>
      </c>
    </row>
    <row r="626" spans="1:5" ht="47.25" x14ac:dyDescent="0.25">
      <c r="A626" s="8" t="s">
        <v>835</v>
      </c>
      <c r="B626" s="9" t="s">
        <v>834</v>
      </c>
      <c r="C626" s="24">
        <v>20639.5</v>
      </c>
      <c r="D626" s="24">
        <v>20538.599999999999</v>
      </c>
      <c r="E626" s="24">
        <v>20401.3</v>
      </c>
    </row>
    <row r="627" spans="1:5" ht="78.75" x14ac:dyDescent="0.25">
      <c r="A627" s="5" t="s">
        <v>836</v>
      </c>
      <c r="B627" s="6" t="s">
        <v>837</v>
      </c>
      <c r="C627" s="27">
        <f>C628</f>
        <v>333032.90000000002</v>
      </c>
      <c r="D627" s="27">
        <f t="shared" ref="D627:E627" si="164">D628</f>
        <v>327865.59999999998</v>
      </c>
      <c r="E627" s="27">
        <f t="shared" si="164"/>
        <v>430729.1</v>
      </c>
    </row>
    <row r="628" spans="1:5" ht="63" x14ac:dyDescent="0.25">
      <c r="A628" s="8" t="s">
        <v>838</v>
      </c>
      <c r="B628" s="9" t="s">
        <v>837</v>
      </c>
      <c r="C628" s="24">
        <v>333032.90000000002</v>
      </c>
      <c r="D628" s="24">
        <v>327865.59999999998</v>
      </c>
      <c r="E628" s="24">
        <v>430729.1</v>
      </c>
    </row>
    <row r="629" spans="1:5" ht="63" x14ac:dyDescent="0.25">
      <c r="A629" s="5" t="s">
        <v>839</v>
      </c>
      <c r="B629" s="6" t="s">
        <v>840</v>
      </c>
      <c r="C629" s="27">
        <f>C630</f>
        <v>481909.5</v>
      </c>
      <c r="D629" s="27">
        <f t="shared" ref="D629:E629" si="165">D630</f>
        <v>464682.6</v>
      </c>
      <c r="E629" s="27">
        <f t="shared" si="165"/>
        <v>451728.2</v>
      </c>
    </row>
    <row r="630" spans="1:5" ht="63" x14ac:dyDescent="0.25">
      <c r="A630" s="8" t="s">
        <v>841</v>
      </c>
      <c r="B630" s="9" t="s">
        <v>840</v>
      </c>
      <c r="C630" s="24">
        <v>481909.5</v>
      </c>
      <c r="D630" s="24">
        <v>464682.6</v>
      </c>
      <c r="E630" s="24">
        <v>451728.2</v>
      </c>
    </row>
    <row r="631" spans="1:5" ht="47.25" x14ac:dyDescent="0.25">
      <c r="A631" s="5" t="s">
        <v>1095</v>
      </c>
      <c r="B631" s="6" t="s">
        <v>1096</v>
      </c>
      <c r="C631" s="27">
        <f>C632</f>
        <v>53750.400000000001</v>
      </c>
      <c r="D631" s="27">
        <f t="shared" ref="D631:E631" si="166">D632</f>
        <v>54600</v>
      </c>
      <c r="E631" s="27">
        <f t="shared" si="166"/>
        <v>50247.7</v>
      </c>
    </row>
    <row r="632" spans="1:5" ht="47.25" x14ac:dyDescent="0.25">
      <c r="A632" s="8" t="s">
        <v>1097</v>
      </c>
      <c r="B632" s="9" t="s">
        <v>1096</v>
      </c>
      <c r="C632" s="24">
        <v>53750.400000000001</v>
      </c>
      <c r="D632" s="24">
        <v>54600</v>
      </c>
      <c r="E632" s="24">
        <v>50247.7</v>
      </c>
    </row>
    <row r="633" spans="1:5" ht="63" x14ac:dyDescent="0.25">
      <c r="A633" s="5" t="s">
        <v>842</v>
      </c>
      <c r="B633" s="6" t="s">
        <v>843</v>
      </c>
      <c r="C633" s="27">
        <f>C634</f>
        <v>20050.099999999999</v>
      </c>
      <c r="D633" s="27">
        <f t="shared" ref="D633:E633" si="167">D634</f>
        <v>0</v>
      </c>
      <c r="E633" s="27">
        <f t="shared" si="167"/>
        <v>0</v>
      </c>
    </row>
    <row r="634" spans="1:5" ht="63" x14ac:dyDescent="0.25">
      <c r="A634" s="8" t="s">
        <v>844</v>
      </c>
      <c r="B634" s="9" t="s">
        <v>843</v>
      </c>
      <c r="C634" s="24">
        <v>20050.099999999999</v>
      </c>
      <c r="D634" s="24">
        <v>0</v>
      </c>
      <c r="E634" s="24">
        <v>0</v>
      </c>
    </row>
    <row r="635" spans="1:5" ht="63" x14ac:dyDescent="0.25">
      <c r="A635" s="5" t="s">
        <v>845</v>
      </c>
      <c r="B635" s="6" t="s">
        <v>846</v>
      </c>
      <c r="C635" s="27">
        <f>C636</f>
        <v>1731.6</v>
      </c>
      <c r="D635" s="27">
        <f t="shared" ref="D635:E635" si="168">D636</f>
        <v>0</v>
      </c>
      <c r="E635" s="27">
        <f t="shared" si="168"/>
        <v>0</v>
      </c>
    </row>
    <row r="636" spans="1:5" ht="63" x14ac:dyDescent="0.25">
      <c r="A636" s="8" t="s">
        <v>847</v>
      </c>
      <c r="B636" s="9" t="s">
        <v>846</v>
      </c>
      <c r="C636" s="24">
        <v>1731.6</v>
      </c>
      <c r="D636" s="24">
        <v>0</v>
      </c>
      <c r="E636" s="24">
        <v>0</v>
      </c>
    </row>
    <row r="637" spans="1:5" ht="63" x14ac:dyDescent="0.25">
      <c r="A637" s="5" t="s">
        <v>848</v>
      </c>
      <c r="B637" s="6" t="s">
        <v>849</v>
      </c>
      <c r="C637" s="27">
        <f>C638</f>
        <v>16350.6</v>
      </c>
      <c r="D637" s="27">
        <f t="shared" ref="D637:E637" si="169">D638</f>
        <v>13390.4</v>
      </c>
      <c r="E637" s="27">
        <f t="shared" si="169"/>
        <v>14705</v>
      </c>
    </row>
    <row r="638" spans="1:5" ht="47.25" x14ac:dyDescent="0.25">
      <c r="A638" s="8" t="s">
        <v>850</v>
      </c>
      <c r="B638" s="9" t="s">
        <v>849</v>
      </c>
      <c r="C638" s="24">
        <v>16350.6</v>
      </c>
      <c r="D638" s="24">
        <v>13390.4</v>
      </c>
      <c r="E638" s="24">
        <v>14705</v>
      </c>
    </row>
    <row r="639" spans="1:5" ht="31.5" x14ac:dyDescent="0.25">
      <c r="A639" s="5" t="s">
        <v>851</v>
      </c>
      <c r="B639" s="6" t="s">
        <v>852</v>
      </c>
      <c r="C639" s="27">
        <f>C640</f>
        <v>124403.3</v>
      </c>
      <c r="D639" s="27">
        <f t="shared" ref="D639:E639" si="170">D640</f>
        <v>29930.7</v>
      </c>
      <c r="E639" s="27">
        <f t="shared" si="170"/>
        <v>205374.5</v>
      </c>
    </row>
    <row r="640" spans="1:5" ht="31.5" x14ac:dyDescent="0.25">
      <c r="A640" s="8" t="s">
        <v>853</v>
      </c>
      <c r="B640" s="9" t="s">
        <v>852</v>
      </c>
      <c r="C640" s="24">
        <v>124403.3</v>
      </c>
      <c r="D640" s="24">
        <v>29930.7</v>
      </c>
      <c r="E640" s="24">
        <v>205374.5</v>
      </c>
    </row>
    <row r="641" spans="1:5" ht="63" x14ac:dyDescent="0.25">
      <c r="A641" s="5" t="s">
        <v>854</v>
      </c>
      <c r="B641" s="6" t="s">
        <v>855</v>
      </c>
      <c r="C641" s="27">
        <f>C642</f>
        <v>252133.6</v>
      </c>
      <c r="D641" s="27">
        <f t="shared" ref="D641:E641" si="171">D642</f>
        <v>96655.7</v>
      </c>
      <c r="E641" s="27">
        <f t="shared" si="171"/>
        <v>151228.70000000001</v>
      </c>
    </row>
    <row r="642" spans="1:5" ht="63" x14ac:dyDescent="0.25">
      <c r="A642" s="8" t="s">
        <v>856</v>
      </c>
      <c r="B642" s="9" t="s">
        <v>855</v>
      </c>
      <c r="C642" s="24">
        <v>252133.6</v>
      </c>
      <c r="D642" s="24">
        <v>96655.7</v>
      </c>
      <c r="E642" s="24">
        <v>151228.70000000001</v>
      </c>
    </row>
    <row r="643" spans="1:5" ht="141.75" x14ac:dyDescent="0.25">
      <c r="A643" s="5" t="s">
        <v>857</v>
      </c>
      <c r="B643" s="6" t="s">
        <v>858</v>
      </c>
      <c r="C643" s="27">
        <f>C644</f>
        <v>25188.1</v>
      </c>
      <c r="D643" s="27">
        <f t="shared" ref="D643:E643" si="172">D644</f>
        <v>6293.3</v>
      </c>
      <c r="E643" s="27">
        <f t="shared" si="172"/>
        <v>6293.3</v>
      </c>
    </row>
    <row r="644" spans="1:5" ht="141.75" x14ac:dyDescent="0.25">
      <c r="A644" s="8" t="s">
        <v>859</v>
      </c>
      <c r="B644" s="9" t="s">
        <v>858</v>
      </c>
      <c r="C644" s="24">
        <v>25188.1</v>
      </c>
      <c r="D644" s="24">
        <v>6293.3</v>
      </c>
      <c r="E644" s="24">
        <v>6293.3</v>
      </c>
    </row>
    <row r="645" spans="1:5" ht="94.5" x14ac:dyDescent="0.25">
      <c r="A645" s="5" t="s">
        <v>860</v>
      </c>
      <c r="B645" s="6" t="s">
        <v>861</v>
      </c>
      <c r="C645" s="27">
        <f>C646</f>
        <v>346531.2</v>
      </c>
      <c r="D645" s="27">
        <f t="shared" ref="D645:E645" si="173">D646</f>
        <v>379858.1</v>
      </c>
      <c r="E645" s="27">
        <f t="shared" si="173"/>
        <v>364990.4</v>
      </c>
    </row>
    <row r="646" spans="1:5" ht="94.5" x14ac:dyDescent="0.25">
      <c r="A646" s="8" t="s">
        <v>862</v>
      </c>
      <c r="B646" s="9" t="s">
        <v>861</v>
      </c>
      <c r="C646" s="24">
        <v>346531.2</v>
      </c>
      <c r="D646" s="24">
        <v>379858.1</v>
      </c>
      <c r="E646" s="24">
        <v>364990.4</v>
      </c>
    </row>
    <row r="647" spans="1:5" ht="47.25" x14ac:dyDescent="0.25">
      <c r="A647" s="5" t="s">
        <v>863</v>
      </c>
      <c r="B647" s="6" t="s">
        <v>864</v>
      </c>
      <c r="C647" s="27">
        <f>C648</f>
        <v>71753.100000000006</v>
      </c>
      <c r="D647" s="27">
        <f t="shared" ref="D647:E647" si="174">D648</f>
        <v>62626.7</v>
      </c>
      <c r="E647" s="27">
        <f t="shared" si="174"/>
        <v>75701</v>
      </c>
    </row>
    <row r="648" spans="1:5" ht="47.25" x14ac:dyDescent="0.25">
      <c r="A648" s="8" t="s">
        <v>865</v>
      </c>
      <c r="B648" s="9" t="s">
        <v>864</v>
      </c>
      <c r="C648" s="24">
        <v>71753.100000000006</v>
      </c>
      <c r="D648" s="24">
        <v>62626.7</v>
      </c>
      <c r="E648" s="24">
        <v>75701</v>
      </c>
    </row>
    <row r="649" spans="1:5" ht="47.25" x14ac:dyDescent="0.25">
      <c r="A649" s="5" t="s">
        <v>866</v>
      </c>
      <c r="B649" s="6" t="s">
        <v>867</v>
      </c>
      <c r="C649" s="27">
        <f>C650</f>
        <v>744233.9</v>
      </c>
      <c r="D649" s="27">
        <f t="shared" ref="D649:E649" si="175">D650</f>
        <v>744233.9</v>
      </c>
      <c r="E649" s="27">
        <f t="shared" si="175"/>
        <v>826926.6</v>
      </c>
    </row>
    <row r="650" spans="1:5" ht="47.25" x14ac:dyDescent="0.25">
      <c r="A650" s="8" t="s">
        <v>868</v>
      </c>
      <c r="B650" s="9" t="s">
        <v>867</v>
      </c>
      <c r="C650" s="24">
        <v>744233.9</v>
      </c>
      <c r="D650" s="24">
        <v>744233.9</v>
      </c>
      <c r="E650" s="24">
        <v>826926.6</v>
      </c>
    </row>
    <row r="651" spans="1:5" ht="47.25" x14ac:dyDescent="0.25">
      <c r="A651" s="5" t="s">
        <v>869</v>
      </c>
      <c r="B651" s="6" t="s">
        <v>870</v>
      </c>
      <c r="C651" s="27">
        <f>C652</f>
        <v>553485.4</v>
      </c>
      <c r="D651" s="27">
        <f t="shared" ref="D651:E651" si="176">D652</f>
        <v>872842.1</v>
      </c>
      <c r="E651" s="27">
        <f t="shared" si="176"/>
        <v>586885.6</v>
      </c>
    </row>
    <row r="652" spans="1:5" ht="47.25" x14ac:dyDescent="0.25">
      <c r="A652" s="8" t="s">
        <v>871</v>
      </c>
      <c r="B652" s="9" t="s">
        <v>870</v>
      </c>
      <c r="C652" s="24">
        <v>553485.4</v>
      </c>
      <c r="D652" s="24">
        <v>872842.1</v>
      </c>
      <c r="E652" s="24">
        <v>586885.6</v>
      </c>
    </row>
    <row r="653" spans="1:5" ht="94.5" x14ac:dyDescent="0.25">
      <c r="A653" s="5" t="s">
        <v>872</v>
      </c>
      <c r="B653" s="6" t="s">
        <v>873</v>
      </c>
      <c r="C653" s="27">
        <f>C654</f>
        <v>175925.8</v>
      </c>
      <c r="D653" s="27">
        <f t="shared" ref="D653:E653" si="177">D654</f>
        <v>175925.8</v>
      </c>
      <c r="E653" s="27">
        <f t="shared" si="177"/>
        <v>175925.8</v>
      </c>
    </row>
    <row r="654" spans="1:5" ht="78.75" x14ac:dyDescent="0.25">
      <c r="A654" s="8" t="s">
        <v>874</v>
      </c>
      <c r="B654" s="9" t="s">
        <v>873</v>
      </c>
      <c r="C654" s="24">
        <v>175925.8</v>
      </c>
      <c r="D654" s="24">
        <v>175925.8</v>
      </c>
      <c r="E654" s="24">
        <v>175925.8</v>
      </c>
    </row>
    <row r="655" spans="1:5" ht="173.25" x14ac:dyDescent="0.25">
      <c r="A655" s="5" t="s">
        <v>875</v>
      </c>
      <c r="B655" s="6" t="s">
        <v>876</v>
      </c>
      <c r="C655" s="27">
        <f>C656</f>
        <v>111895.2</v>
      </c>
      <c r="D655" s="27">
        <f t="shared" ref="D655:E655" si="178">D656</f>
        <v>17077.599999999999</v>
      </c>
      <c r="E655" s="27">
        <f t="shared" si="178"/>
        <v>17077.599999999999</v>
      </c>
    </row>
    <row r="656" spans="1:5" ht="173.25" x14ac:dyDescent="0.25">
      <c r="A656" s="22" t="s">
        <v>877</v>
      </c>
      <c r="B656" s="23" t="s">
        <v>876</v>
      </c>
      <c r="C656" s="24">
        <v>111895.2</v>
      </c>
      <c r="D656" s="24">
        <v>17077.599999999999</v>
      </c>
      <c r="E656" s="24">
        <v>17077.599999999999</v>
      </c>
    </row>
    <row r="657" spans="1:5" ht="47.25" x14ac:dyDescent="0.25">
      <c r="A657" s="36" t="s">
        <v>1098</v>
      </c>
      <c r="B657" s="28" t="s">
        <v>1099</v>
      </c>
      <c r="C657" s="37">
        <f>C658</f>
        <v>0</v>
      </c>
      <c r="D657" s="37">
        <f t="shared" ref="D657:E657" si="179">D658</f>
        <v>6658.8</v>
      </c>
      <c r="E657" s="37">
        <f t="shared" si="179"/>
        <v>5400</v>
      </c>
    </row>
    <row r="658" spans="1:5" ht="47.25" x14ac:dyDescent="0.25">
      <c r="A658" s="38" t="s">
        <v>1100</v>
      </c>
      <c r="B658" s="29" t="s">
        <v>1099</v>
      </c>
      <c r="C658" s="39">
        <v>0</v>
      </c>
      <c r="D658" s="40">
        <v>6658.8</v>
      </c>
      <c r="E658" s="24">
        <v>5400</v>
      </c>
    </row>
    <row r="659" spans="1:5" ht="47.25" x14ac:dyDescent="0.25">
      <c r="A659" s="36" t="s">
        <v>1101</v>
      </c>
      <c r="B659" s="28" t="s">
        <v>1102</v>
      </c>
      <c r="C659" s="37">
        <f>C660</f>
        <v>0</v>
      </c>
      <c r="D659" s="37">
        <f t="shared" ref="D659:E659" si="180">D660</f>
        <v>12600</v>
      </c>
      <c r="E659" s="37">
        <f t="shared" si="180"/>
        <v>0</v>
      </c>
    </row>
    <row r="660" spans="1:5" ht="47.25" x14ac:dyDescent="0.25">
      <c r="A660" s="38" t="s">
        <v>1103</v>
      </c>
      <c r="B660" s="29" t="s">
        <v>1102</v>
      </c>
      <c r="C660" s="39">
        <v>0</v>
      </c>
      <c r="D660" s="40">
        <v>12600</v>
      </c>
      <c r="E660" s="24">
        <v>0</v>
      </c>
    </row>
    <row r="661" spans="1:5" ht="94.5" x14ac:dyDescent="0.25">
      <c r="A661" s="36" t="s">
        <v>1104</v>
      </c>
      <c r="B661" s="28" t="s">
        <v>1105</v>
      </c>
      <c r="C661" s="37">
        <f>C662</f>
        <v>94113.7</v>
      </c>
      <c r="D661" s="34">
        <f t="shared" ref="D661:E661" si="181">D662</f>
        <v>65762</v>
      </c>
      <c r="E661" s="27">
        <f t="shared" si="181"/>
        <v>67115</v>
      </c>
    </row>
    <row r="662" spans="1:5" ht="94.5" x14ac:dyDescent="0.25">
      <c r="A662" s="41" t="s">
        <v>1106</v>
      </c>
      <c r="B662" s="42" t="s">
        <v>1105</v>
      </c>
      <c r="C662" s="43">
        <v>94113.7</v>
      </c>
      <c r="D662" s="24">
        <v>65762</v>
      </c>
      <c r="E662" s="24">
        <v>67115</v>
      </c>
    </row>
    <row r="663" spans="1:5" ht="47.25" x14ac:dyDescent="0.25">
      <c r="A663" s="25" t="s">
        <v>1107</v>
      </c>
      <c r="B663" s="28" t="s">
        <v>1108</v>
      </c>
      <c r="C663" s="27">
        <f>C664</f>
        <v>745877.6</v>
      </c>
      <c r="D663" s="27">
        <f t="shared" ref="D663:E663" si="182">D664</f>
        <v>233644.7</v>
      </c>
      <c r="E663" s="27">
        <f t="shared" si="182"/>
        <v>0</v>
      </c>
    </row>
    <row r="664" spans="1:5" ht="47.25" x14ac:dyDescent="0.25">
      <c r="A664" s="22" t="s">
        <v>1109</v>
      </c>
      <c r="B664" s="29" t="s">
        <v>1108</v>
      </c>
      <c r="C664" s="24">
        <v>745877.6</v>
      </c>
      <c r="D664" s="24">
        <v>233644.7</v>
      </c>
      <c r="E664" s="24">
        <v>0</v>
      </c>
    </row>
    <row r="665" spans="1:5" ht="110.25" x14ac:dyDescent="0.25">
      <c r="A665" s="25" t="s">
        <v>1110</v>
      </c>
      <c r="B665" s="28" t="s">
        <v>1111</v>
      </c>
      <c r="C665" s="27">
        <f>C666</f>
        <v>159692.9</v>
      </c>
      <c r="D665" s="27">
        <f t="shared" ref="D665:E665" si="183">D666</f>
        <v>0</v>
      </c>
      <c r="E665" s="27">
        <f t="shared" si="183"/>
        <v>0</v>
      </c>
    </row>
    <row r="666" spans="1:5" ht="110.25" x14ac:dyDescent="0.25">
      <c r="A666" s="22" t="s">
        <v>1112</v>
      </c>
      <c r="B666" s="29" t="s">
        <v>1111</v>
      </c>
      <c r="C666" s="24">
        <v>159692.9</v>
      </c>
      <c r="D666" s="24">
        <v>0</v>
      </c>
      <c r="E666" s="24">
        <v>0</v>
      </c>
    </row>
    <row r="667" spans="1:5" ht="63" x14ac:dyDescent="0.25">
      <c r="A667" s="25" t="s">
        <v>1113</v>
      </c>
      <c r="B667" s="28" t="s">
        <v>1114</v>
      </c>
      <c r="C667" s="27">
        <f>C668</f>
        <v>52000</v>
      </c>
      <c r="D667" s="27">
        <f t="shared" ref="D667:E667" si="184">D668</f>
        <v>20000</v>
      </c>
      <c r="E667" s="27">
        <f t="shared" si="184"/>
        <v>60000</v>
      </c>
    </row>
    <row r="668" spans="1:5" ht="63" x14ac:dyDescent="0.25">
      <c r="A668" s="44" t="s">
        <v>1115</v>
      </c>
      <c r="B668" s="45" t="s">
        <v>1114</v>
      </c>
      <c r="C668" s="46">
        <v>52000</v>
      </c>
      <c r="D668" s="24">
        <v>20000</v>
      </c>
      <c r="E668" s="24">
        <v>60000</v>
      </c>
    </row>
    <row r="669" spans="1:5" ht="126" x14ac:dyDescent="0.25">
      <c r="A669" s="25" t="s">
        <v>878</v>
      </c>
      <c r="B669" s="6" t="s">
        <v>879</v>
      </c>
      <c r="C669" s="27">
        <f>C670</f>
        <v>1690717.6</v>
      </c>
      <c r="D669" s="27">
        <f t="shared" ref="D669:E669" si="185">D670</f>
        <v>0</v>
      </c>
      <c r="E669" s="27">
        <f t="shared" si="185"/>
        <v>0</v>
      </c>
    </row>
    <row r="670" spans="1:5" ht="126" x14ac:dyDescent="0.25">
      <c r="A670" s="8" t="s">
        <v>880</v>
      </c>
      <c r="B670" s="9" t="s">
        <v>879</v>
      </c>
      <c r="C670" s="24">
        <v>1690717.6</v>
      </c>
      <c r="D670" s="24">
        <v>0</v>
      </c>
      <c r="E670" s="24">
        <v>0</v>
      </c>
    </row>
    <row r="671" spans="1:5" ht="94.5" x14ac:dyDescent="0.25">
      <c r="A671" s="5" t="s">
        <v>881</v>
      </c>
      <c r="B671" s="6" t="s">
        <v>882</v>
      </c>
      <c r="C671" s="27">
        <f>C672</f>
        <v>0</v>
      </c>
      <c r="D671" s="27">
        <f t="shared" ref="D671:E671" si="186">D672</f>
        <v>0</v>
      </c>
      <c r="E671" s="27">
        <f t="shared" si="186"/>
        <v>145481.5</v>
      </c>
    </row>
    <row r="672" spans="1:5" ht="78.75" x14ac:dyDescent="0.25">
      <c r="A672" s="8" t="s">
        <v>883</v>
      </c>
      <c r="B672" s="9" t="s">
        <v>882</v>
      </c>
      <c r="C672" s="24">
        <v>0</v>
      </c>
      <c r="D672" s="24">
        <v>0</v>
      </c>
      <c r="E672" s="24">
        <v>145481.5</v>
      </c>
    </row>
    <row r="673" spans="1:5" ht="94.5" x14ac:dyDescent="0.25">
      <c r="A673" s="5" t="s">
        <v>1116</v>
      </c>
      <c r="B673" s="6" t="s">
        <v>1117</v>
      </c>
      <c r="C673" s="27">
        <f>C674</f>
        <v>45985.9</v>
      </c>
      <c r="D673" s="27">
        <f t="shared" ref="D673:E673" si="187">D674</f>
        <v>0</v>
      </c>
      <c r="E673" s="27">
        <f t="shared" si="187"/>
        <v>0</v>
      </c>
    </row>
    <row r="674" spans="1:5" ht="94.5" x14ac:dyDescent="0.25">
      <c r="A674" s="8" t="s">
        <v>1118</v>
      </c>
      <c r="B674" s="9" t="s">
        <v>1117</v>
      </c>
      <c r="C674" s="24">
        <v>45985.9</v>
      </c>
      <c r="D674" s="24">
        <v>0</v>
      </c>
      <c r="E674" s="24">
        <v>0</v>
      </c>
    </row>
    <row r="675" spans="1:5" ht="31.5" x14ac:dyDescent="0.25">
      <c r="A675" s="5" t="s">
        <v>884</v>
      </c>
      <c r="B675" s="6" t="s">
        <v>885</v>
      </c>
      <c r="C675" s="27">
        <f>C676+C678+C680+C682+C684+C686+C688+C690+C692+C694+C696+C698+C700+C702+C706+C708+C710+C712+C714+C718+C720+C705+C716</f>
        <v>7987476.7000000002</v>
      </c>
      <c r="D675" s="27">
        <f t="shared" ref="D675:E675" si="188">D676+D678+D680+D682+D684+D686+D688+D690+D692+D694+D696+D698+D700+D702+D706+D708+D710+D712+D714+D718+D720+D705+D716</f>
        <v>8059822.4000000004</v>
      </c>
      <c r="E675" s="27">
        <f t="shared" si="188"/>
        <v>8295061.5000000009</v>
      </c>
    </row>
    <row r="676" spans="1:5" ht="110.25" x14ac:dyDescent="0.25">
      <c r="A676" s="5" t="s">
        <v>886</v>
      </c>
      <c r="B676" s="6" t="s">
        <v>887</v>
      </c>
      <c r="C676" s="27">
        <f>C677</f>
        <v>1130.4000000000001</v>
      </c>
      <c r="D676" s="27">
        <f t="shared" ref="D676:E676" si="189">D677</f>
        <v>1130.4000000000001</v>
      </c>
      <c r="E676" s="27">
        <f t="shared" si="189"/>
        <v>1130.4000000000001</v>
      </c>
    </row>
    <row r="677" spans="1:5" ht="110.25" x14ac:dyDescent="0.25">
      <c r="A677" s="8" t="s">
        <v>888</v>
      </c>
      <c r="B677" s="9" t="s">
        <v>887</v>
      </c>
      <c r="C677" s="24">
        <v>1130.4000000000001</v>
      </c>
      <c r="D677" s="24">
        <v>1130.4000000000001</v>
      </c>
      <c r="E677" s="24">
        <v>1130.4000000000001</v>
      </c>
    </row>
    <row r="678" spans="1:5" ht="94.5" x14ac:dyDescent="0.25">
      <c r="A678" s="5" t="s">
        <v>1119</v>
      </c>
      <c r="B678" s="6" t="s">
        <v>1120</v>
      </c>
      <c r="C678" s="27">
        <f>C679</f>
        <v>19.600000000000001</v>
      </c>
      <c r="D678" s="27">
        <f t="shared" ref="D678:E678" si="190">D679</f>
        <v>20.399999999999999</v>
      </c>
      <c r="E678" s="27">
        <f t="shared" si="190"/>
        <v>21.2</v>
      </c>
    </row>
    <row r="679" spans="1:5" ht="94.5" x14ac:dyDescent="0.25">
      <c r="A679" s="8" t="s">
        <v>1121</v>
      </c>
      <c r="B679" s="9" t="s">
        <v>1120</v>
      </c>
      <c r="C679" s="24">
        <v>19.600000000000001</v>
      </c>
      <c r="D679" s="24">
        <v>20.399999999999999</v>
      </c>
      <c r="E679" s="24">
        <v>21.2</v>
      </c>
    </row>
    <row r="680" spans="1:5" ht="47.25" x14ac:dyDescent="0.25">
      <c r="A680" s="5" t="s">
        <v>889</v>
      </c>
      <c r="B680" s="6" t="s">
        <v>890</v>
      </c>
      <c r="C680" s="27">
        <f>C681</f>
        <v>20017.8</v>
      </c>
      <c r="D680" s="27">
        <f t="shared" ref="D680:E680" si="191">D681</f>
        <v>0</v>
      </c>
      <c r="E680" s="27">
        <f t="shared" si="191"/>
        <v>0</v>
      </c>
    </row>
    <row r="681" spans="1:5" ht="47.25" x14ac:dyDescent="0.25">
      <c r="A681" s="8" t="s">
        <v>891</v>
      </c>
      <c r="B681" s="9" t="s">
        <v>890</v>
      </c>
      <c r="C681" s="24">
        <v>20017.8</v>
      </c>
      <c r="D681" s="24">
        <v>0</v>
      </c>
      <c r="E681" s="24">
        <v>0</v>
      </c>
    </row>
    <row r="682" spans="1:5" ht="78.75" x14ac:dyDescent="0.25">
      <c r="A682" s="5" t="s">
        <v>892</v>
      </c>
      <c r="B682" s="6" t="s">
        <v>893</v>
      </c>
      <c r="C682" s="27">
        <f>C683</f>
        <v>76044.899999999994</v>
      </c>
      <c r="D682" s="27">
        <f t="shared" ref="D682:E682" si="192">D683</f>
        <v>74123</v>
      </c>
      <c r="E682" s="27">
        <f t="shared" si="192"/>
        <v>76749.600000000006</v>
      </c>
    </row>
    <row r="683" spans="1:5" ht="63" x14ac:dyDescent="0.25">
      <c r="A683" s="8" t="s">
        <v>894</v>
      </c>
      <c r="B683" s="9" t="s">
        <v>893</v>
      </c>
      <c r="C683" s="24">
        <v>76044.899999999994</v>
      </c>
      <c r="D683" s="24">
        <v>74123</v>
      </c>
      <c r="E683" s="24">
        <v>76749.600000000006</v>
      </c>
    </row>
    <row r="684" spans="1:5" ht="78.75" x14ac:dyDescent="0.25">
      <c r="A684" s="5" t="s">
        <v>895</v>
      </c>
      <c r="B684" s="6" t="s">
        <v>896</v>
      </c>
      <c r="C684" s="27">
        <f>C685</f>
        <v>8599.2000000000007</v>
      </c>
      <c r="D684" s="27">
        <f t="shared" ref="D684:E684" si="193">D685</f>
        <v>624.29999999999995</v>
      </c>
      <c r="E684" s="27">
        <f t="shared" si="193"/>
        <v>555.29999999999995</v>
      </c>
    </row>
    <row r="685" spans="1:5" ht="78.75" x14ac:dyDescent="0.25">
      <c r="A685" s="8" t="s">
        <v>897</v>
      </c>
      <c r="B685" s="9" t="s">
        <v>896</v>
      </c>
      <c r="C685" s="24">
        <v>8599.2000000000007</v>
      </c>
      <c r="D685" s="24">
        <v>624.29999999999995</v>
      </c>
      <c r="E685" s="24">
        <v>555.29999999999995</v>
      </c>
    </row>
    <row r="686" spans="1:5" ht="47.25" x14ac:dyDescent="0.25">
      <c r="A686" s="5" t="s">
        <v>898</v>
      </c>
      <c r="B686" s="6" t="s">
        <v>899</v>
      </c>
      <c r="C686" s="27">
        <f>C687</f>
        <v>16167.1</v>
      </c>
      <c r="D686" s="27">
        <f t="shared" ref="D686:E686" si="194">D687</f>
        <v>17315.8</v>
      </c>
      <c r="E686" s="27">
        <f t="shared" si="194"/>
        <v>17270.099999999999</v>
      </c>
    </row>
    <row r="687" spans="1:5" ht="47.25" x14ac:dyDescent="0.25">
      <c r="A687" s="8" t="s">
        <v>900</v>
      </c>
      <c r="B687" s="9" t="s">
        <v>899</v>
      </c>
      <c r="C687" s="24">
        <v>16167.1</v>
      </c>
      <c r="D687" s="24">
        <v>17315.8</v>
      </c>
      <c r="E687" s="24">
        <v>17270.099999999999</v>
      </c>
    </row>
    <row r="688" spans="1:5" ht="47.25" x14ac:dyDescent="0.25">
      <c r="A688" s="5" t="s">
        <v>901</v>
      </c>
      <c r="B688" s="6" t="s">
        <v>902</v>
      </c>
      <c r="C688" s="27">
        <f>C689</f>
        <v>215913.3</v>
      </c>
      <c r="D688" s="27">
        <f t="shared" ref="D688:E688" si="195">D689</f>
        <v>276659.7</v>
      </c>
      <c r="E688" s="27">
        <f t="shared" si="195"/>
        <v>285206.8</v>
      </c>
    </row>
    <row r="689" spans="1:5" ht="47.25" x14ac:dyDescent="0.25">
      <c r="A689" s="8" t="s">
        <v>903</v>
      </c>
      <c r="B689" s="9" t="s">
        <v>902</v>
      </c>
      <c r="C689" s="24">
        <v>215913.3</v>
      </c>
      <c r="D689" s="24">
        <v>276659.7</v>
      </c>
      <c r="E689" s="24">
        <v>285206.8</v>
      </c>
    </row>
    <row r="690" spans="1:5" ht="141.75" x14ac:dyDescent="0.25">
      <c r="A690" s="5" t="s">
        <v>904</v>
      </c>
      <c r="B690" s="6" t="s">
        <v>905</v>
      </c>
      <c r="C690" s="27">
        <f>C691</f>
        <v>23727.9</v>
      </c>
      <c r="D690" s="27">
        <f t="shared" ref="D690:E690" si="196">D691</f>
        <v>21635.3</v>
      </c>
      <c r="E690" s="27">
        <f t="shared" si="196"/>
        <v>22327</v>
      </c>
    </row>
    <row r="691" spans="1:5" ht="126" x14ac:dyDescent="0.25">
      <c r="A691" s="8" t="s">
        <v>906</v>
      </c>
      <c r="B691" s="9" t="s">
        <v>905</v>
      </c>
      <c r="C691" s="24">
        <v>23727.9</v>
      </c>
      <c r="D691" s="24">
        <v>21635.3</v>
      </c>
      <c r="E691" s="24">
        <v>22327</v>
      </c>
    </row>
    <row r="692" spans="1:5" ht="78.75" x14ac:dyDescent="0.25">
      <c r="A692" s="5" t="s">
        <v>907</v>
      </c>
      <c r="B692" s="6" t="s">
        <v>908</v>
      </c>
      <c r="C692" s="27">
        <f>C693</f>
        <v>17127.3</v>
      </c>
      <c r="D692" s="27">
        <f t="shared" ref="D692:E692" si="197">D693</f>
        <v>15273.2</v>
      </c>
      <c r="E692" s="27">
        <f t="shared" si="197"/>
        <v>15475.5</v>
      </c>
    </row>
    <row r="693" spans="1:5" ht="78.75" x14ac:dyDescent="0.25">
      <c r="A693" s="8" t="s">
        <v>909</v>
      </c>
      <c r="B693" s="9" t="s">
        <v>908</v>
      </c>
      <c r="C693" s="24">
        <v>17127.3</v>
      </c>
      <c r="D693" s="24">
        <v>15273.2</v>
      </c>
      <c r="E693" s="24">
        <v>15475.5</v>
      </c>
    </row>
    <row r="694" spans="1:5" ht="94.5" x14ac:dyDescent="0.25">
      <c r="A694" s="5" t="s">
        <v>910</v>
      </c>
      <c r="B694" s="6" t="s">
        <v>911</v>
      </c>
      <c r="C694" s="27">
        <f>C695</f>
        <v>35973.199999999997</v>
      </c>
      <c r="D694" s="27">
        <f t="shared" ref="D694:E694" si="198">D695</f>
        <v>33486</v>
      </c>
      <c r="E694" s="27">
        <f t="shared" si="198"/>
        <v>37169.9</v>
      </c>
    </row>
    <row r="695" spans="1:5" ht="94.5" x14ac:dyDescent="0.25">
      <c r="A695" s="8" t="s">
        <v>912</v>
      </c>
      <c r="B695" s="9" t="s">
        <v>911</v>
      </c>
      <c r="C695" s="24">
        <v>35973.199999999997</v>
      </c>
      <c r="D695" s="24">
        <v>33486</v>
      </c>
      <c r="E695" s="24">
        <v>37169.9</v>
      </c>
    </row>
    <row r="696" spans="1:5" ht="94.5" x14ac:dyDescent="0.25">
      <c r="A696" s="5" t="s">
        <v>913</v>
      </c>
      <c r="B696" s="6" t="s">
        <v>914</v>
      </c>
      <c r="C696" s="27">
        <f>C697</f>
        <v>175448.2</v>
      </c>
      <c r="D696" s="27">
        <f t="shared" ref="D696:E696" si="199">D697</f>
        <v>182461.3</v>
      </c>
      <c r="E696" s="27">
        <f t="shared" si="199"/>
        <v>189762</v>
      </c>
    </row>
    <row r="697" spans="1:5" ht="94.5" x14ac:dyDescent="0.25">
      <c r="A697" s="8" t="s">
        <v>915</v>
      </c>
      <c r="B697" s="9" t="s">
        <v>914</v>
      </c>
      <c r="C697" s="24">
        <v>175448.2</v>
      </c>
      <c r="D697" s="24">
        <v>182461.3</v>
      </c>
      <c r="E697" s="24">
        <v>189762</v>
      </c>
    </row>
    <row r="698" spans="1:5" ht="126" x14ac:dyDescent="0.25">
      <c r="A698" s="5" t="s">
        <v>916</v>
      </c>
      <c r="B698" s="6" t="s">
        <v>917</v>
      </c>
      <c r="C698" s="27">
        <f>C699</f>
        <v>154.80000000000001</v>
      </c>
      <c r="D698" s="27">
        <f t="shared" ref="D698:E698" si="200">D699</f>
        <v>160.6</v>
      </c>
      <c r="E698" s="27">
        <f t="shared" si="200"/>
        <v>166.6</v>
      </c>
    </row>
    <row r="699" spans="1:5" ht="126" x14ac:dyDescent="0.25">
      <c r="A699" s="8" t="s">
        <v>918</v>
      </c>
      <c r="B699" s="9" t="s">
        <v>917</v>
      </c>
      <c r="C699" s="24">
        <v>154.80000000000001</v>
      </c>
      <c r="D699" s="24">
        <v>160.6</v>
      </c>
      <c r="E699" s="24">
        <v>166.6</v>
      </c>
    </row>
    <row r="700" spans="1:5" ht="47.25" x14ac:dyDescent="0.25">
      <c r="A700" s="5" t="s">
        <v>919</v>
      </c>
      <c r="B700" s="6" t="s">
        <v>920</v>
      </c>
      <c r="C700" s="27">
        <f>C701</f>
        <v>1231772.3</v>
      </c>
      <c r="D700" s="27">
        <f t="shared" ref="D700:E700" si="201">D701</f>
        <v>1231607.8</v>
      </c>
      <c r="E700" s="27">
        <f t="shared" si="201"/>
        <v>1231607.8</v>
      </c>
    </row>
    <row r="701" spans="1:5" ht="47.25" x14ac:dyDescent="0.25">
      <c r="A701" s="8" t="s">
        <v>921</v>
      </c>
      <c r="B701" s="9" t="s">
        <v>920</v>
      </c>
      <c r="C701" s="24">
        <v>1231772.3</v>
      </c>
      <c r="D701" s="24">
        <v>1231607.8</v>
      </c>
      <c r="E701" s="24">
        <v>1231607.8</v>
      </c>
    </row>
    <row r="702" spans="1:5" ht="110.25" x14ac:dyDescent="0.25">
      <c r="A702" s="5" t="s">
        <v>922</v>
      </c>
      <c r="B702" s="6" t="s">
        <v>923</v>
      </c>
      <c r="C702" s="27">
        <f>C703</f>
        <v>1286305.5</v>
      </c>
      <c r="D702" s="27">
        <f t="shared" ref="D702:E702" si="202">D703</f>
        <v>1286305.5</v>
      </c>
      <c r="E702" s="27">
        <f t="shared" si="202"/>
        <v>1286305.5</v>
      </c>
    </row>
    <row r="703" spans="1:5" ht="110.25" x14ac:dyDescent="0.25">
      <c r="A703" s="8" t="s">
        <v>924</v>
      </c>
      <c r="B703" s="9" t="s">
        <v>923</v>
      </c>
      <c r="C703" s="24">
        <v>1286305.5</v>
      </c>
      <c r="D703" s="24">
        <v>1286305.5</v>
      </c>
      <c r="E703" s="24">
        <v>1286305.5</v>
      </c>
    </row>
    <row r="704" spans="1:5" ht="47.25" x14ac:dyDescent="0.25">
      <c r="A704" s="5" t="s">
        <v>1122</v>
      </c>
      <c r="B704" s="6" t="s">
        <v>1123</v>
      </c>
      <c r="C704" s="27">
        <f>C705</f>
        <v>134372.5</v>
      </c>
      <c r="D704" s="27">
        <f t="shared" ref="D704:E704" si="203">D705</f>
        <v>130332.3</v>
      </c>
      <c r="E704" s="27">
        <f t="shared" si="203"/>
        <v>130332.3</v>
      </c>
    </row>
    <row r="705" spans="1:5" ht="47.25" x14ac:dyDescent="0.25">
      <c r="A705" s="8" t="s">
        <v>1124</v>
      </c>
      <c r="B705" s="9" t="s">
        <v>1123</v>
      </c>
      <c r="C705" s="24">
        <v>134372.5</v>
      </c>
      <c r="D705" s="24">
        <v>130332.3</v>
      </c>
      <c r="E705" s="24">
        <v>130332.3</v>
      </c>
    </row>
    <row r="706" spans="1:5" ht="47.25" x14ac:dyDescent="0.25">
      <c r="A706" s="5" t="s">
        <v>925</v>
      </c>
      <c r="B706" s="6" t="s">
        <v>926</v>
      </c>
      <c r="C706" s="27">
        <f>C707</f>
        <v>52777.2</v>
      </c>
      <c r="D706" s="27">
        <f t="shared" ref="D706:E706" si="204">D707</f>
        <v>51134.5</v>
      </c>
      <c r="E706" s="27">
        <f t="shared" si="204"/>
        <v>51034.9</v>
      </c>
    </row>
    <row r="707" spans="1:5" ht="47.25" x14ac:dyDescent="0.25">
      <c r="A707" s="8" t="s">
        <v>927</v>
      </c>
      <c r="B707" s="9" t="s">
        <v>926</v>
      </c>
      <c r="C707" s="24">
        <v>52777.2</v>
      </c>
      <c r="D707" s="24">
        <v>51134.5</v>
      </c>
      <c r="E707" s="24">
        <v>51034.9</v>
      </c>
    </row>
    <row r="708" spans="1:5" ht="110.25" x14ac:dyDescent="0.25">
      <c r="A708" s="5" t="s">
        <v>928</v>
      </c>
      <c r="B708" s="6" t="s">
        <v>929</v>
      </c>
      <c r="C708" s="27">
        <f>C709</f>
        <v>95045.5</v>
      </c>
      <c r="D708" s="27">
        <f t="shared" ref="D708:E708" si="205">D709</f>
        <v>0</v>
      </c>
      <c r="E708" s="27">
        <f t="shared" si="205"/>
        <v>0</v>
      </c>
    </row>
    <row r="709" spans="1:5" ht="110.25" x14ac:dyDescent="0.25">
      <c r="A709" s="8" t="s">
        <v>930</v>
      </c>
      <c r="B709" s="9" t="s">
        <v>929</v>
      </c>
      <c r="C709" s="24">
        <v>95045.5</v>
      </c>
      <c r="D709" s="24">
        <v>0</v>
      </c>
      <c r="E709" s="24">
        <v>0</v>
      </c>
    </row>
    <row r="710" spans="1:5" ht="47.25" x14ac:dyDescent="0.25">
      <c r="A710" s="5" t="s">
        <v>931</v>
      </c>
      <c r="B710" s="6" t="s">
        <v>932</v>
      </c>
      <c r="C710" s="27">
        <f>C711</f>
        <v>391.7</v>
      </c>
      <c r="D710" s="27">
        <f t="shared" ref="D710:E710" si="206">D711</f>
        <v>391.6</v>
      </c>
      <c r="E710" s="27">
        <f t="shared" si="206"/>
        <v>391.6</v>
      </c>
    </row>
    <row r="711" spans="1:5" ht="47.25" x14ac:dyDescent="0.25">
      <c r="A711" s="8" t="s">
        <v>933</v>
      </c>
      <c r="B711" s="9" t="s">
        <v>932</v>
      </c>
      <c r="C711" s="24">
        <v>391.7</v>
      </c>
      <c r="D711" s="24">
        <v>391.6</v>
      </c>
      <c r="E711" s="24">
        <v>391.6</v>
      </c>
    </row>
    <row r="712" spans="1:5" ht="110.25" x14ac:dyDescent="0.25">
      <c r="A712" s="5" t="s">
        <v>934</v>
      </c>
      <c r="B712" s="6" t="s">
        <v>935</v>
      </c>
      <c r="C712" s="27">
        <f>C713</f>
        <v>29573.4</v>
      </c>
      <c r="D712" s="27">
        <f t="shared" ref="D712:E712" si="207">D713</f>
        <v>21191.7</v>
      </c>
      <c r="E712" s="27">
        <f t="shared" si="207"/>
        <v>49701.8</v>
      </c>
    </row>
    <row r="713" spans="1:5" ht="94.5" x14ac:dyDescent="0.25">
      <c r="A713" s="8" t="s">
        <v>936</v>
      </c>
      <c r="B713" s="9" t="s">
        <v>935</v>
      </c>
      <c r="C713" s="24">
        <v>29573.4</v>
      </c>
      <c r="D713" s="24">
        <v>21191.7</v>
      </c>
      <c r="E713" s="24">
        <v>49701.8</v>
      </c>
    </row>
    <row r="714" spans="1:5" ht="141.75" x14ac:dyDescent="0.25">
      <c r="A714" s="5" t="s">
        <v>937</v>
      </c>
      <c r="B714" s="6" t="s">
        <v>938</v>
      </c>
      <c r="C714" s="27">
        <f>C715</f>
        <v>798147.8</v>
      </c>
      <c r="D714" s="27">
        <f t="shared" ref="D714:E714" si="208">D715</f>
        <v>826046</v>
      </c>
      <c r="E714" s="27">
        <f t="shared" si="208"/>
        <v>855060.2</v>
      </c>
    </row>
    <row r="715" spans="1:5" ht="141.75" x14ac:dyDescent="0.25">
      <c r="A715" s="8" t="s">
        <v>939</v>
      </c>
      <c r="B715" s="9" t="s">
        <v>938</v>
      </c>
      <c r="C715" s="24">
        <v>798147.8</v>
      </c>
      <c r="D715" s="24">
        <v>826046</v>
      </c>
      <c r="E715" s="24">
        <v>855060.2</v>
      </c>
    </row>
    <row r="716" spans="1:5" ht="63" x14ac:dyDescent="0.25">
      <c r="A716" s="5" t="s">
        <v>1125</v>
      </c>
      <c r="B716" s="6" t="s">
        <v>1126</v>
      </c>
      <c r="C716" s="27">
        <f>C717</f>
        <v>21163.4</v>
      </c>
      <c r="D716" s="27">
        <f>D717</f>
        <v>0</v>
      </c>
      <c r="E716" s="27">
        <f>E717</f>
        <v>0</v>
      </c>
    </row>
    <row r="717" spans="1:5" ht="63" x14ac:dyDescent="0.25">
      <c r="A717" s="8" t="s">
        <v>1127</v>
      </c>
      <c r="B717" s="9" t="s">
        <v>1126</v>
      </c>
      <c r="C717" s="24">
        <v>21163.4</v>
      </c>
      <c r="D717" s="24">
        <v>0</v>
      </c>
      <c r="E717" s="24">
        <v>0</v>
      </c>
    </row>
    <row r="718" spans="1:5" ht="63" x14ac:dyDescent="0.25">
      <c r="A718" s="5" t="s">
        <v>940</v>
      </c>
      <c r="B718" s="6" t="s">
        <v>941</v>
      </c>
      <c r="C718" s="27">
        <f>C719</f>
        <v>3546521.9</v>
      </c>
      <c r="D718" s="27">
        <f t="shared" ref="D718:E718" si="209">D719</f>
        <v>3684845.8</v>
      </c>
      <c r="E718" s="27">
        <f t="shared" si="209"/>
        <v>3832313.6</v>
      </c>
    </row>
    <row r="719" spans="1:5" ht="63" x14ac:dyDescent="0.25">
      <c r="A719" s="8" t="s">
        <v>942</v>
      </c>
      <c r="B719" s="9" t="s">
        <v>941</v>
      </c>
      <c r="C719" s="24">
        <v>3546521.9</v>
      </c>
      <c r="D719" s="24">
        <v>3684845.8</v>
      </c>
      <c r="E719" s="24">
        <v>3832313.6</v>
      </c>
    </row>
    <row r="720" spans="1:5" ht="31.5" x14ac:dyDescent="0.25">
      <c r="A720" s="5" t="s">
        <v>943</v>
      </c>
      <c r="B720" s="6" t="s">
        <v>944</v>
      </c>
      <c r="C720" s="27">
        <f>C721</f>
        <v>201081.8</v>
      </c>
      <c r="D720" s="27">
        <f t="shared" ref="D720:E720" si="210">D721</f>
        <v>205077.2</v>
      </c>
      <c r="E720" s="27">
        <f t="shared" si="210"/>
        <v>212479.4</v>
      </c>
    </row>
    <row r="721" spans="1:5" ht="31.5" x14ac:dyDescent="0.25">
      <c r="A721" s="8" t="s">
        <v>945</v>
      </c>
      <c r="B721" s="9" t="s">
        <v>944</v>
      </c>
      <c r="C721" s="24">
        <v>201081.8</v>
      </c>
      <c r="D721" s="24">
        <v>205077.2</v>
      </c>
      <c r="E721" s="24">
        <v>212479.4</v>
      </c>
    </row>
    <row r="722" spans="1:5" ht="15.75" x14ac:dyDescent="0.25">
      <c r="A722" s="5" t="s">
        <v>946</v>
      </c>
      <c r="B722" s="6" t="s">
        <v>947</v>
      </c>
      <c r="C722" s="27">
        <f>C725+C727+C730+C732+C734+C736+C742+C750+C752+C754+C756+C758+C760+C762+C764+C772+C770+C723+C738+C740+C766+C744+C746+C748+C768</f>
        <v>11571845.48</v>
      </c>
      <c r="D722" s="27">
        <f t="shared" ref="D722:E722" si="211">D725+D727+D730+D732+D734+D736+D742+D750+D752+D754+D756+D758+D760+D762+D764+D772+D770+D723+D738+D740+D766+D744+D746+D748+D768</f>
        <v>6787277.0999999996</v>
      </c>
      <c r="E722" s="27">
        <f t="shared" si="211"/>
        <v>2233652.1999999997</v>
      </c>
    </row>
    <row r="723" spans="1:5" ht="78.75" x14ac:dyDescent="0.25">
      <c r="A723" s="5" t="s">
        <v>1128</v>
      </c>
      <c r="B723" s="6" t="s">
        <v>1129</v>
      </c>
      <c r="C723" s="27">
        <f>C724</f>
        <v>76486.7</v>
      </c>
      <c r="D723" s="27">
        <f>D724</f>
        <v>0</v>
      </c>
      <c r="E723" s="27">
        <f>E724</f>
        <v>0</v>
      </c>
    </row>
    <row r="724" spans="1:5" ht="63" x14ac:dyDescent="0.25">
      <c r="A724" s="8" t="s">
        <v>1130</v>
      </c>
      <c r="B724" s="9" t="s">
        <v>1129</v>
      </c>
      <c r="C724" s="24">
        <v>76486.7</v>
      </c>
      <c r="D724" s="24">
        <v>0</v>
      </c>
      <c r="E724" s="24">
        <v>0</v>
      </c>
    </row>
    <row r="725" spans="1:5" ht="78.75" x14ac:dyDescent="0.25">
      <c r="A725" s="5" t="s">
        <v>948</v>
      </c>
      <c r="B725" s="6" t="s">
        <v>949</v>
      </c>
      <c r="C725" s="27">
        <f>C726</f>
        <v>40583</v>
      </c>
      <c r="D725" s="27">
        <f t="shared" ref="D725:E725" si="212">D726</f>
        <v>40583</v>
      </c>
      <c r="E725" s="27">
        <f t="shared" si="212"/>
        <v>40583</v>
      </c>
    </row>
    <row r="726" spans="1:5" ht="78.75" x14ac:dyDescent="0.25">
      <c r="A726" s="8" t="s">
        <v>950</v>
      </c>
      <c r="B726" s="9" t="s">
        <v>949</v>
      </c>
      <c r="C726" s="24">
        <v>40583</v>
      </c>
      <c r="D726" s="24">
        <v>40583</v>
      </c>
      <c r="E726" s="24">
        <v>40583</v>
      </c>
    </row>
    <row r="727" spans="1:5" ht="78.75" x14ac:dyDescent="0.25">
      <c r="A727" s="5" t="s">
        <v>951</v>
      </c>
      <c r="B727" s="6" t="s">
        <v>952</v>
      </c>
      <c r="C727" s="27">
        <f>C729+C728</f>
        <v>10082.6</v>
      </c>
      <c r="D727" s="27">
        <f t="shared" ref="D727:E727" si="213">D729+D728</f>
        <v>10219.299999999999</v>
      </c>
      <c r="E727" s="27">
        <f t="shared" si="213"/>
        <v>10366.6</v>
      </c>
    </row>
    <row r="728" spans="1:5" ht="78.75" x14ac:dyDescent="0.25">
      <c r="A728" s="8" t="s">
        <v>953</v>
      </c>
      <c r="B728" s="9" t="s">
        <v>952</v>
      </c>
      <c r="C728" s="24">
        <v>4297.6000000000004</v>
      </c>
      <c r="D728" s="24">
        <v>4434.3</v>
      </c>
      <c r="E728" s="24">
        <v>4581.6000000000004</v>
      </c>
    </row>
    <row r="729" spans="1:5" ht="78.75" x14ac:dyDescent="0.25">
      <c r="A729" s="8" t="s">
        <v>954</v>
      </c>
      <c r="B729" s="9" t="s">
        <v>952</v>
      </c>
      <c r="C729" s="24">
        <v>5785</v>
      </c>
      <c r="D729" s="24">
        <v>5785</v>
      </c>
      <c r="E729" s="24">
        <v>5785</v>
      </c>
    </row>
    <row r="730" spans="1:5" ht="63" x14ac:dyDescent="0.25">
      <c r="A730" s="5" t="s">
        <v>955</v>
      </c>
      <c r="B730" s="6" t="s">
        <v>956</v>
      </c>
      <c r="C730" s="27">
        <f>C731</f>
        <v>280696.3</v>
      </c>
      <c r="D730" s="27">
        <f t="shared" ref="D730:E730" si="214">D731</f>
        <v>280696.3</v>
      </c>
      <c r="E730" s="27">
        <f t="shared" si="214"/>
        <v>280696.3</v>
      </c>
    </row>
    <row r="731" spans="1:5" ht="63" x14ac:dyDescent="0.25">
      <c r="A731" s="8" t="s">
        <v>957</v>
      </c>
      <c r="B731" s="9" t="s">
        <v>956</v>
      </c>
      <c r="C731" s="24">
        <v>280696.3</v>
      </c>
      <c r="D731" s="24">
        <v>280696.3</v>
      </c>
      <c r="E731" s="24">
        <v>280696.3</v>
      </c>
    </row>
    <row r="732" spans="1:5" ht="78.75" x14ac:dyDescent="0.25">
      <c r="A732" s="5" t="s">
        <v>958</v>
      </c>
      <c r="B732" s="6" t="s">
        <v>959</v>
      </c>
      <c r="C732" s="27">
        <f>C733</f>
        <v>429201</v>
      </c>
      <c r="D732" s="27">
        <f t="shared" ref="D732:E732" si="215">D733</f>
        <v>111609.7</v>
      </c>
      <c r="E732" s="27">
        <f t="shared" si="215"/>
        <v>0</v>
      </c>
    </row>
    <row r="733" spans="1:5" ht="78.75" x14ac:dyDescent="0.25">
      <c r="A733" s="8" t="s">
        <v>960</v>
      </c>
      <c r="B733" s="9" t="s">
        <v>959</v>
      </c>
      <c r="C733" s="24">
        <v>429201</v>
      </c>
      <c r="D733" s="24">
        <v>111609.7</v>
      </c>
      <c r="E733" s="24">
        <v>0</v>
      </c>
    </row>
    <row r="734" spans="1:5" ht="78.75" x14ac:dyDescent="0.25">
      <c r="A734" s="5" t="s">
        <v>961</v>
      </c>
      <c r="B734" s="6" t="s">
        <v>962</v>
      </c>
      <c r="C734" s="27">
        <f>C735</f>
        <v>337450.4</v>
      </c>
      <c r="D734" s="27">
        <f t="shared" ref="D734:E734" si="216">D735</f>
        <v>183271.6</v>
      </c>
      <c r="E734" s="27">
        <f t="shared" si="216"/>
        <v>0</v>
      </c>
    </row>
    <row r="735" spans="1:5" ht="63" x14ac:dyDescent="0.25">
      <c r="A735" s="8" t="s">
        <v>963</v>
      </c>
      <c r="B735" s="9" t="s">
        <v>962</v>
      </c>
      <c r="C735" s="24">
        <v>337450.4</v>
      </c>
      <c r="D735" s="24">
        <v>183271.6</v>
      </c>
      <c r="E735" s="24">
        <v>0</v>
      </c>
    </row>
    <row r="736" spans="1:5" ht="283.5" x14ac:dyDescent="0.25">
      <c r="A736" s="5" t="s">
        <v>964</v>
      </c>
      <c r="B736" s="6" t="s">
        <v>965</v>
      </c>
      <c r="C736" s="27">
        <f>C737</f>
        <v>9495.6</v>
      </c>
      <c r="D736" s="27">
        <f t="shared" ref="D736:E736" si="217">D737</f>
        <v>9495.6</v>
      </c>
      <c r="E736" s="27">
        <f t="shared" si="217"/>
        <v>0</v>
      </c>
    </row>
    <row r="737" spans="1:5" ht="267.75" x14ac:dyDescent="0.25">
      <c r="A737" s="8" t="s">
        <v>966</v>
      </c>
      <c r="B737" s="9" t="s">
        <v>965</v>
      </c>
      <c r="C737" s="24">
        <v>9495.6</v>
      </c>
      <c r="D737" s="24">
        <v>9495.6</v>
      </c>
      <c r="E737" s="24">
        <v>0</v>
      </c>
    </row>
    <row r="738" spans="1:5" ht="78.75" x14ac:dyDescent="0.25">
      <c r="A738" s="5" t="s">
        <v>1131</v>
      </c>
      <c r="B738" s="6" t="s">
        <v>1132</v>
      </c>
      <c r="C738" s="27">
        <f>C739</f>
        <v>22.88</v>
      </c>
      <c r="D738" s="27">
        <f>D739</f>
        <v>0</v>
      </c>
      <c r="E738" s="27">
        <f>E739</f>
        <v>0</v>
      </c>
    </row>
    <row r="739" spans="1:5" ht="78.75" x14ac:dyDescent="0.25">
      <c r="A739" s="8" t="s">
        <v>1133</v>
      </c>
      <c r="B739" s="9" t="s">
        <v>1132</v>
      </c>
      <c r="C739" s="24">
        <v>22.88</v>
      </c>
      <c r="D739" s="24">
        <v>0</v>
      </c>
      <c r="E739" s="24">
        <v>0</v>
      </c>
    </row>
    <row r="740" spans="1:5" ht="63" x14ac:dyDescent="0.25">
      <c r="A740" s="5" t="s">
        <v>1134</v>
      </c>
      <c r="B740" s="6" t="s">
        <v>1135</v>
      </c>
      <c r="C740" s="27">
        <f>C741</f>
        <v>61737.1</v>
      </c>
      <c r="D740" s="27">
        <f t="shared" ref="D740:E740" si="218">D741</f>
        <v>80013.8</v>
      </c>
      <c r="E740" s="27">
        <f t="shared" si="218"/>
        <v>0</v>
      </c>
    </row>
    <row r="741" spans="1:5" ht="63" x14ac:dyDescent="0.25">
      <c r="A741" s="8" t="s">
        <v>1136</v>
      </c>
      <c r="B741" s="9" t="s">
        <v>1135</v>
      </c>
      <c r="C741" s="24">
        <v>61737.1</v>
      </c>
      <c r="D741" s="24">
        <v>80013.8</v>
      </c>
      <c r="E741" s="24">
        <v>0</v>
      </c>
    </row>
    <row r="742" spans="1:5" ht="94.5" x14ac:dyDescent="0.25">
      <c r="A742" s="5" t="s">
        <v>967</v>
      </c>
      <c r="B742" s="6" t="s">
        <v>968</v>
      </c>
      <c r="C742" s="27">
        <f>C743</f>
        <v>1639488.8</v>
      </c>
      <c r="D742" s="27">
        <f t="shared" ref="D742:E742" si="219">D743</f>
        <v>1639488.8</v>
      </c>
      <c r="E742" s="27">
        <f t="shared" si="219"/>
        <v>1710453</v>
      </c>
    </row>
    <row r="743" spans="1:5" ht="94.5" x14ac:dyDescent="0.25">
      <c r="A743" s="8" t="s">
        <v>969</v>
      </c>
      <c r="B743" s="9" t="s">
        <v>968</v>
      </c>
      <c r="C743" s="24">
        <v>1639488.8</v>
      </c>
      <c r="D743" s="24">
        <v>1639488.8</v>
      </c>
      <c r="E743" s="24">
        <v>1710453</v>
      </c>
    </row>
    <row r="744" spans="1:5" ht="78.75" x14ac:dyDescent="0.25">
      <c r="A744" s="5" t="s">
        <v>1137</v>
      </c>
      <c r="B744" s="6" t="s">
        <v>1138</v>
      </c>
      <c r="C744" s="27">
        <f>C745</f>
        <v>11336.9</v>
      </c>
      <c r="D744" s="27">
        <f t="shared" ref="D744:E744" si="220">D745</f>
        <v>0</v>
      </c>
      <c r="E744" s="27">
        <f t="shared" si="220"/>
        <v>0</v>
      </c>
    </row>
    <row r="745" spans="1:5" ht="78.75" x14ac:dyDescent="0.25">
      <c r="A745" s="8" t="s">
        <v>1139</v>
      </c>
      <c r="B745" s="9" t="s">
        <v>1138</v>
      </c>
      <c r="C745" s="24">
        <v>11336.9</v>
      </c>
      <c r="D745" s="24">
        <v>0</v>
      </c>
      <c r="E745" s="24">
        <v>0</v>
      </c>
    </row>
    <row r="746" spans="1:5" ht="78.75" x14ac:dyDescent="0.25">
      <c r="A746" s="5" t="s">
        <v>1140</v>
      </c>
      <c r="B746" s="6" t="s">
        <v>1141</v>
      </c>
      <c r="C746" s="27">
        <f>C747</f>
        <v>140596.29999999999</v>
      </c>
      <c r="D746" s="27">
        <f t="shared" ref="D746:E746" si="221">D747</f>
        <v>140596.29999999999</v>
      </c>
      <c r="E746" s="27">
        <f t="shared" si="221"/>
        <v>0</v>
      </c>
    </row>
    <row r="747" spans="1:5" ht="78.75" x14ac:dyDescent="0.25">
      <c r="A747" s="8" t="s">
        <v>1142</v>
      </c>
      <c r="B747" s="9" t="s">
        <v>1141</v>
      </c>
      <c r="C747" s="24">
        <v>140596.29999999999</v>
      </c>
      <c r="D747" s="24">
        <v>140596.29999999999</v>
      </c>
      <c r="E747" s="24">
        <v>0</v>
      </c>
    </row>
    <row r="748" spans="1:5" ht="204.75" x14ac:dyDescent="0.25">
      <c r="A748" s="5" t="s">
        <v>1143</v>
      </c>
      <c r="B748" s="28" t="s">
        <v>1144</v>
      </c>
      <c r="C748" s="27">
        <f>C749</f>
        <v>152552.70000000001</v>
      </c>
      <c r="D748" s="27">
        <f t="shared" ref="D748:E748" si="222">D749</f>
        <v>159708.5</v>
      </c>
      <c r="E748" s="27">
        <f t="shared" si="222"/>
        <v>160802.20000000001</v>
      </c>
    </row>
    <row r="749" spans="1:5" ht="189" x14ac:dyDescent="0.25">
      <c r="A749" s="8" t="s">
        <v>1145</v>
      </c>
      <c r="B749" s="29" t="s">
        <v>1144</v>
      </c>
      <c r="C749" s="24">
        <v>152552.70000000001</v>
      </c>
      <c r="D749" s="24">
        <v>159708.5</v>
      </c>
      <c r="E749" s="24">
        <v>160802.20000000001</v>
      </c>
    </row>
    <row r="750" spans="1:5" ht="78.75" x14ac:dyDescent="0.25">
      <c r="A750" s="5" t="s">
        <v>970</v>
      </c>
      <c r="B750" s="6" t="s">
        <v>971</v>
      </c>
      <c r="C750" s="27">
        <f>C751</f>
        <v>2599880.1</v>
      </c>
      <c r="D750" s="27">
        <f t="shared" ref="D750:E750" si="223">D751</f>
        <v>2690944.6</v>
      </c>
      <c r="E750" s="27">
        <f t="shared" si="223"/>
        <v>0</v>
      </c>
    </row>
    <row r="751" spans="1:5" ht="63" x14ac:dyDescent="0.25">
      <c r="A751" s="8" t="s">
        <v>972</v>
      </c>
      <c r="B751" s="9" t="s">
        <v>971</v>
      </c>
      <c r="C751" s="24">
        <v>2599880.1</v>
      </c>
      <c r="D751" s="24">
        <v>2690944.6</v>
      </c>
      <c r="E751" s="24">
        <v>0</v>
      </c>
    </row>
    <row r="752" spans="1:5" ht="110.25" x14ac:dyDescent="0.25">
      <c r="A752" s="5" t="s">
        <v>973</v>
      </c>
      <c r="B752" s="6" t="s">
        <v>974</v>
      </c>
      <c r="C752" s="27">
        <f>C753</f>
        <v>259406</v>
      </c>
      <c r="D752" s="27">
        <f t="shared" ref="D752:E752" si="224">D753</f>
        <v>296477.8</v>
      </c>
      <c r="E752" s="27">
        <f t="shared" si="224"/>
        <v>0</v>
      </c>
    </row>
    <row r="753" spans="1:5" ht="110.25" x14ac:dyDescent="0.25">
      <c r="A753" s="8" t="s">
        <v>975</v>
      </c>
      <c r="B753" s="9" t="s">
        <v>974</v>
      </c>
      <c r="C753" s="24">
        <v>259406</v>
      </c>
      <c r="D753" s="24">
        <v>296477.8</v>
      </c>
      <c r="E753" s="24">
        <v>0</v>
      </c>
    </row>
    <row r="754" spans="1:5" ht="189" x14ac:dyDescent="0.25">
      <c r="A754" s="5" t="s">
        <v>976</v>
      </c>
      <c r="B754" s="6" t="s">
        <v>977</v>
      </c>
      <c r="C754" s="27">
        <f>C755</f>
        <v>25701</v>
      </c>
      <c r="D754" s="27">
        <f t="shared" ref="D754:E754" si="225">D755</f>
        <v>25701</v>
      </c>
      <c r="E754" s="27">
        <f t="shared" si="225"/>
        <v>25701</v>
      </c>
    </row>
    <row r="755" spans="1:5" ht="189" x14ac:dyDescent="0.25">
      <c r="A755" s="8" t="s">
        <v>978</v>
      </c>
      <c r="B755" s="9" t="s">
        <v>977</v>
      </c>
      <c r="C755" s="24">
        <v>25701</v>
      </c>
      <c r="D755" s="24">
        <v>25701</v>
      </c>
      <c r="E755" s="24">
        <v>25701</v>
      </c>
    </row>
    <row r="756" spans="1:5" ht="78.75" x14ac:dyDescent="0.25">
      <c r="A756" s="5" t="s">
        <v>979</v>
      </c>
      <c r="B756" s="6" t="s">
        <v>980</v>
      </c>
      <c r="C756" s="27">
        <f>C757</f>
        <v>30489.8</v>
      </c>
      <c r="D756" s="27">
        <f t="shared" ref="D756:E756" si="226">D757</f>
        <v>18413.5</v>
      </c>
      <c r="E756" s="27">
        <f t="shared" si="226"/>
        <v>0</v>
      </c>
    </row>
    <row r="757" spans="1:5" ht="78.75" x14ac:dyDescent="0.25">
      <c r="A757" s="8" t="s">
        <v>981</v>
      </c>
      <c r="B757" s="9" t="s">
        <v>980</v>
      </c>
      <c r="C757" s="24">
        <v>30489.8</v>
      </c>
      <c r="D757" s="24">
        <v>18413.5</v>
      </c>
      <c r="E757" s="24">
        <v>0</v>
      </c>
    </row>
    <row r="758" spans="1:5" ht="47.25" x14ac:dyDescent="0.25">
      <c r="A758" s="5" t="s">
        <v>982</v>
      </c>
      <c r="B758" s="6" t="s">
        <v>983</v>
      </c>
      <c r="C758" s="27">
        <f>C759</f>
        <v>40000</v>
      </c>
      <c r="D758" s="27">
        <f t="shared" ref="D758:E758" si="227">D759</f>
        <v>0</v>
      </c>
      <c r="E758" s="27">
        <f t="shared" si="227"/>
        <v>0</v>
      </c>
    </row>
    <row r="759" spans="1:5" ht="47.25" x14ac:dyDescent="0.25">
      <c r="A759" s="8" t="s">
        <v>984</v>
      </c>
      <c r="B759" s="9" t="s">
        <v>983</v>
      </c>
      <c r="C759" s="24">
        <v>40000</v>
      </c>
      <c r="D759" s="24">
        <v>0</v>
      </c>
      <c r="E759" s="24">
        <v>0</v>
      </c>
    </row>
    <row r="760" spans="1:5" ht="94.5" x14ac:dyDescent="0.25">
      <c r="A760" s="5" t="s">
        <v>985</v>
      </c>
      <c r="B760" s="6" t="s">
        <v>986</v>
      </c>
      <c r="C760" s="27">
        <f>C761</f>
        <v>712.2</v>
      </c>
      <c r="D760" s="27">
        <f t="shared" ref="D760:E760" si="228">D761</f>
        <v>712.2</v>
      </c>
      <c r="E760" s="27">
        <f t="shared" si="228"/>
        <v>791.4</v>
      </c>
    </row>
    <row r="761" spans="1:5" ht="94.5" x14ac:dyDescent="0.25">
      <c r="A761" s="8" t="s">
        <v>987</v>
      </c>
      <c r="B761" s="9" t="s">
        <v>986</v>
      </c>
      <c r="C761" s="24">
        <v>712.2</v>
      </c>
      <c r="D761" s="24">
        <v>712.2</v>
      </c>
      <c r="E761" s="24">
        <v>791.4</v>
      </c>
    </row>
    <row r="762" spans="1:5" ht="78.75" x14ac:dyDescent="0.25">
      <c r="A762" s="5" t="s">
        <v>988</v>
      </c>
      <c r="B762" s="6" t="s">
        <v>989</v>
      </c>
      <c r="C762" s="27">
        <f>C763</f>
        <v>4258.7</v>
      </c>
      <c r="D762" s="27">
        <f t="shared" ref="D762:E762" si="229">D763</f>
        <v>4258.7</v>
      </c>
      <c r="E762" s="27">
        <f t="shared" si="229"/>
        <v>4258.7</v>
      </c>
    </row>
    <row r="763" spans="1:5" ht="78.75" x14ac:dyDescent="0.25">
      <c r="A763" s="8" t="s">
        <v>990</v>
      </c>
      <c r="B763" s="9" t="s">
        <v>989</v>
      </c>
      <c r="C763" s="24">
        <v>4258.7</v>
      </c>
      <c r="D763" s="24">
        <v>4258.7</v>
      </c>
      <c r="E763" s="24">
        <v>4258.7</v>
      </c>
    </row>
    <row r="764" spans="1:5" ht="94.5" x14ac:dyDescent="0.25">
      <c r="A764" s="5" t="s">
        <v>991</v>
      </c>
      <c r="B764" s="6" t="s">
        <v>992</v>
      </c>
      <c r="C764" s="27">
        <f>C765</f>
        <v>111920</v>
      </c>
      <c r="D764" s="27">
        <f t="shared" ref="D764:E764" si="230">D765</f>
        <v>0</v>
      </c>
      <c r="E764" s="27">
        <f t="shared" si="230"/>
        <v>0</v>
      </c>
    </row>
    <row r="765" spans="1:5" ht="94.5" x14ac:dyDescent="0.25">
      <c r="A765" s="8" t="s">
        <v>993</v>
      </c>
      <c r="B765" s="9" t="s">
        <v>992</v>
      </c>
      <c r="C765" s="24">
        <v>111920</v>
      </c>
      <c r="D765" s="24">
        <v>0</v>
      </c>
      <c r="E765" s="24">
        <v>0</v>
      </c>
    </row>
    <row r="766" spans="1:5" ht="78.75" x14ac:dyDescent="0.25">
      <c r="A766" s="5" t="s">
        <v>1146</v>
      </c>
      <c r="B766" s="6" t="s">
        <v>1147</v>
      </c>
      <c r="C766" s="27">
        <f>C767</f>
        <v>62125.8</v>
      </c>
      <c r="D766" s="27">
        <f t="shared" ref="D766:E766" si="231">D767</f>
        <v>0</v>
      </c>
      <c r="E766" s="27">
        <f t="shared" si="231"/>
        <v>0</v>
      </c>
    </row>
    <row r="767" spans="1:5" ht="78.75" x14ac:dyDescent="0.25">
      <c r="A767" s="8" t="s">
        <v>1148</v>
      </c>
      <c r="B767" s="9" t="s">
        <v>1147</v>
      </c>
      <c r="C767" s="24">
        <v>62125.8</v>
      </c>
      <c r="D767" s="24">
        <v>0</v>
      </c>
      <c r="E767" s="24">
        <v>0</v>
      </c>
    </row>
    <row r="768" spans="1:5" ht="94.5" x14ac:dyDescent="0.25">
      <c r="A768" s="5" t="s">
        <v>1149</v>
      </c>
      <c r="B768" s="6" t="s">
        <v>1150</v>
      </c>
      <c r="C768" s="27">
        <f>C769</f>
        <v>4171911.3</v>
      </c>
      <c r="D768" s="27">
        <f t="shared" ref="D768:E768" si="232">D769</f>
        <v>1095086.3999999999</v>
      </c>
      <c r="E768" s="27">
        <f t="shared" si="232"/>
        <v>0</v>
      </c>
    </row>
    <row r="769" spans="1:5" ht="94.5" x14ac:dyDescent="0.25">
      <c r="A769" s="8" t="s">
        <v>1151</v>
      </c>
      <c r="B769" s="9" t="s">
        <v>1150</v>
      </c>
      <c r="C769" s="24">
        <v>4171911.3</v>
      </c>
      <c r="D769" s="24">
        <v>1095086.3999999999</v>
      </c>
      <c r="E769" s="24">
        <v>0</v>
      </c>
    </row>
    <row r="770" spans="1:5" ht="110.25" x14ac:dyDescent="0.25">
      <c r="A770" s="5" t="s">
        <v>1152</v>
      </c>
      <c r="B770" s="6" t="s">
        <v>1153</v>
      </c>
      <c r="C770" s="27">
        <f>C771</f>
        <v>72609.7</v>
      </c>
      <c r="D770" s="27">
        <f>D771</f>
        <v>0</v>
      </c>
      <c r="E770" s="27">
        <f>E771</f>
        <v>0</v>
      </c>
    </row>
    <row r="771" spans="1:5" ht="110.25" x14ac:dyDescent="0.25">
      <c r="A771" s="8" t="s">
        <v>1154</v>
      </c>
      <c r="B771" s="9" t="s">
        <v>1153</v>
      </c>
      <c r="C771" s="24">
        <v>72609.7</v>
      </c>
      <c r="D771" s="24">
        <v>0</v>
      </c>
      <c r="E771" s="24">
        <v>0</v>
      </c>
    </row>
    <row r="772" spans="1:5" ht="63" x14ac:dyDescent="0.25">
      <c r="A772" s="5" t="s">
        <v>1155</v>
      </c>
      <c r="B772" s="6" t="s">
        <v>1156</v>
      </c>
      <c r="C772" s="27">
        <f>C773+C774+C775</f>
        <v>1003100.6</v>
      </c>
      <c r="D772" s="27">
        <f t="shared" ref="D772:E772" si="233">D773+D774+D775</f>
        <v>0</v>
      </c>
      <c r="E772" s="27">
        <f t="shared" si="233"/>
        <v>0</v>
      </c>
    </row>
    <row r="773" spans="1:5" ht="63" x14ac:dyDescent="0.25">
      <c r="A773" s="8" t="s">
        <v>1157</v>
      </c>
      <c r="B773" s="9" t="s">
        <v>1156</v>
      </c>
      <c r="C773" s="24">
        <v>655327</v>
      </c>
      <c r="D773" s="24">
        <v>0</v>
      </c>
      <c r="E773" s="24">
        <v>0</v>
      </c>
    </row>
    <row r="774" spans="1:5" ht="63" x14ac:dyDescent="0.25">
      <c r="A774" s="8" t="s">
        <v>1158</v>
      </c>
      <c r="B774" s="9" t="s">
        <v>1156</v>
      </c>
      <c r="C774" s="24">
        <v>67148.7</v>
      </c>
      <c r="D774" s="24">
        <v>0</v>
      </c>
      <c r="E774" s="24">
        <v>0</v>
      </c>
    </row>
    <row r="775" spans="1:5" ht="63" x14ac:dyDescent="0.25">
      <c r="A775" s="8" t="s">
        <v>1159</v>
      </c>
      <c r="B775" s="9" t="s">
        <v>1156</v>
      </c>
      <c r="C775" s="24">
        <v>280624.90000000002</v>
      </c>
      <c r="D775" s="24">
        <v>0</v>
      </c>
      <c r="E775" s="24">
        <v>0</v>
      </c>
    </row>
    <row r="776" spans="1:5" ht="47.25" x14ac:dyDescent="0.25">
      <c r="A776" s="5" t="s">
        <v>994</v>
      </c>
      <c r="B776" s="6" t="s">
        <v>995</v>
      </c>
      <c r="C776" s="27">
        <f>C777</f>
        <v>1948591.5</v>
      </c>
      <c r="D776" s="27">
        <f t="shared" ref="D776:E778" si="234">D777</f>
        <v>0</v>
      </c>
      <c r="E776" s="27">
        <f t="shared" si="234"/>
        <v>0</v>
      </c>
    </row>
    <row r="777" spans="1:5" ht="47.25" x14ac:dyDescent="0.25">
      <c r="A777" s="5" t="s">
        <v>996</v>
      </c>
      <c r="B777" s="6" t="s">
        <v>997</v>
      </c>
      <c r="C777" s="27">
        <f>C778</f>
        <v>1948591.5</v>
      </c>
      <c r="D777" s="27">
        <f t="shared" si="234"/>
        <v>0</v>
      </c>
      <c r="E777" s="27">
        <f t="shared" si="234"/>
        <v>0</v>
      </c>
    </row>
    <row r="778" spans="1:5" ht="157.5" x14ac:dyDescent="0.25">
      <c r="A778" s="5" t="s">
        <v>998</v>
      </c>
      <c r="B778" s="6" t="s">
        <v>999</v>
      </c>
      <c r="C778" s="27">
        <f>C779</f>
        <v>1948591.5</v>
      </c>
      <c r="D778" s="27">
        <f t="shared" si="234"/>
        <v>0</v>
      </c>
      <c r="E778" s="27">
        <f t="shared" si="234"/>
        <v>0</v>
      </c>
    </row>
    <row r="779" spans="1:5" ht="141.75" x14ac:dyDescent="0.25">
      <c r="A779" s="47" t="s">
        <v>1000</v>
      </c>
      <c r="B779" s="48" t="s">
        <v>999</v>
      </c>
      <c r="C779" s="49">
        <v>1948591.5</v>
      </c>
      <c r="D779" s="49">
        <v>0</v>
      </c>
      <c r="E779" s="49">
        <v>0</v>
      </c>
    </row>
    <row r="780" spans="1:5" ht="63" x14ac:dyDescent="0.25">
      <c r="A780" s="50" t="s">
        <v>1160</v>
      </c>
      <c r="B780" s="51" t="s">
        <v>1161</v>
      </c>
      <c r="C780" s="37">
        <f>SUM(C781:C808)</f>
        <v>1392378.6999999997</v>
      </c>
      <c r="D780" s="37">
        <f>SUM(D781:D808)</f>
        <v>0</v>
      </c>
      <c r="E780" s="37">
        <f>SUM(E781:E808)</f>
        <v>0</v>
      </c>
    </row>
    <row r="781" spans="1:5" ht="78.75" x14ac:dyDescent="0.25">
      <c r="A781" s="47" t="s">
        <v>1162</v>
      </c>
      <c r="B781" s="48" t="s">
        <v>1163</v>
      </c>
      <c r="C781" s="49">
        <v>39147</v>
      </c>
      <c r="D781" s="49">
        <v>0</v>
      </c>
      <c r="E781" s="49">
        <v>0</v>
      </c>
    </row>
    <row r="782" spans="1:5" ht="78.75" x14ac:dyDescent="0.25">
      <c r="A782" s="47" t="s">
        <v>1164</v>
      </c>
      <c r="B782" s="48" t="s">
        <v>1163</v>
      </c>
      <c r="C782" s="49">
        <v>51.9</v>
      </c>
      <c r="D782" s="49">
        <v>0</v>
      </c>
      <c r="E782" s="49">
        <v>0</v>
      </c>
    </row>
    <row r="783" spans="1:5" ht="78.75" x14ac:dyDescent="0.25">
      <c r="A783" s="47" t="s">
        <v>1165</v>
      </c>
      <c r="B783" s="48" t="s">
        <v>1166</v>
      </c>
      <c r="C783" s="49">
        <v>0</v>
      </c>
      <c r="D783" s="49">
        <v>0</v>
      </c>
      <c r="E783" s="49">
        <v>0</v>
      </c>
    </row>
    <row r="784" spans="1:5" ht="94.5" x14ac:dyDescent="0.25">
      <c r="A784" s="47" t="s">
        <v>1167</v>
      </c>
      <c r="B784" s="48" t="s">
        <v>1168</v>
      </c>
      <c r="C784" s="49">
        <v>851</v>
      </c>
      <c r="D784" s="49">
        <v>0</v>
      </c>
      <c r="E784" s="49">
        <v>0</v>
      </c>
    </row>
    <row r="785" spans="1:5" ht="78.75" x14ac:dyDescent="0.25">
      <c r="A785" s="47" t="s">
        <v>1169</v>
      </c>
      <c r="B785" s="48" t="s">
        <v>1170</v>
      </c>
      <c r="C785" s="49">
        <v>3586.6</v>
      </c>
      <c r="D785" s="49">
        <v>0</v>
      </c>
      <c r="E785" s="49">
        <v>0</v>
      </c>
    </row>
    <row r="786" spans="1:5" ht="63" x14ac:dyDescent="0.25">
      <c r="A786" s="47" t="s">
        <v>1171</v>
      </c>
      <c r="B786" s="48" t="s">
        <v>1172</v>
      </c>
      <c r="C786" s="49">
        <v>944.2</v>
      </c>
      <c r="D786" s="49">
        <v>0</v>
      </c>
      <c r="E786" s="49">
        <v>0</v>
      </c>
    </row>
    <row r="787" spans="1:5" ht="78.75" x14ac:dyDescent="0.25">
      <c r="A787" s="47" t="s">
        <v>1173</v>
      </c>
      <c r="B787" s="48" t="s">
        <v>1163</v>
      </c>
      <c r="C787" s="49">
        <v>699.1</v>
      </c>
      <c r="D787" s="49">
        <v>0</v>
      </c>
      <c r="E787" s="49">
        <v>0</v>
      </c>
    </row>
    <row r="788" spans="1:5" ht="78.75" x14ac:dyDescent="0.25">
      <c r="A788" s="47" t="s">
        <v>1174</v>
      </c>
      <c r="B788" s="48" t="s">
        <v>1163</v>
      </c>
      <c r="C788" s="49">
        <v>7139.2</v>
      </c>
      <c r="D788" s="49">
        <v>0</v>
      </c>
      <c r="E788" s="49">
        <v>0</v>
      </c>
    </row>
    <row r="789" spans="1:5" ht="78.75" x14ac:dyDescent="0.25">
      <c r="A789" s="47" t="s">
        <v>1175</v>
      </c>
      <c r="B789" s="48" t="s">
        <v>1163</v>
      </c>
      <c r="C789" s="49">
        <v>336.1</v>
      </c>
      <c r="D789" s="49">
        <v>0</v>
      </c>
      <c r="E789" s="49">
        <v>0</v>
      </c>
    </row>
    <row r="790" spans="1:5" ht="78.75" x14ac:dyDescent="0.25">
      <c r="A790" s="47" t="s">
        <v>1176</v>
      </c>
      <c r="B790" s="48" t="s">
        <v>1163</v>
      </c>
      <c r="C790" s="49">
        <v>63</v>
      </c>
      <c r="D790" s="49">
        <v>0</v>
      </c>
      <c r="E790" s="49">
        <v>0</v>
      </c>
    </row>
    <row r="791" spans="1:5" ht="63" x14ac:dyDescent="0.25">
      <c r="A791" s="47" t="s">
        <v>1177</v>
      </c>
      <c r="B791" s="48" t="s">
        <v>1178</v>
      </c>
      <c r="C791" s="49">
        <v>425.1</v>
      </c>
      <c r="D791" s="49">
        <v>0</v>
      </c>
      <c r="E791" s="49">
        <v>0</v>
      </c>
    </row>
    <row r="792" spans="1:5" ht="78.75" x14ac:dyDescent="0.25">
      <c r="A792" s="47" t="s">
        <v>1179</v>
      </c>
      <c r="B792" s="48" t="s">
        <v>1163</v>
      </c>
      <c r="C792" s="49">
        <v>3766</v>
      </c>
      <c r="D792" s="49">
        <v>0</v>
      </c>
      <c r="E792" s="49">
        <v>0</v>
      </c>
    </row>
    <row r="793" spans="1:5" ht="157.5" x14ac:dyDescent="0.25">
      <c r="A793" s="47" t="s">
        <v>1180</v>
      </c>
      <c r="B793" s="48" t="s">
        <v>1181</v>
      </c>
      <c r="C793" s="49">
        <v>131.6</v>
      </c>
      <c r="D793" s="49">
        <v>0</v>
      </c>
      <c r="E793" s="49">
        <v>0</v>
      </c>
    </row>
    <row r="794" spans="1:5" ht="78.75" x14ac:dyDescent="0.25">
      <c r="A794" s="47" t="s">
        <v>1182</v>
      </c>
      <c r="B794" s="48" t="s">
        <v>1163</v>
      </c>
      <c r="C794" s="49">
        <v>4338.7</v>
      </c>
      <c r="D794" s="49">
        <v>0</v>
      </c>
      <c r="E794" s="49">
        <v>0</v>
      </c>
    </row>
    <row r="795" spans="1:5" ht="78.75" x14ac:dyDescent="0.25">
      <c r="A795" s="47" t="s">
        <v>1183</v>
      </c>
      <c r="B795" s="48" t="s">
        <v>1163</v>
      </c>
      <c r="C795" s="49">
        <v>5800.1</v>
      </c>
      <c r="D795" s="49">
        <v>0</v>
      </c>
      <c r="E795" s="49">
        <v>0</v>
      </c>
    </row>
    <row r="796" spans="1:5" ht="78.75" x14ac:dyDescent="0.25">
      <c r="A796" s="47" t="s">
        <v>1184</v>
      </c>
      <c r="B796" s="48" t="s">
        <v>1163</v>
      </c>
      <c r="C796" s="49">
        <v>1426.3</v>
      </c>
      <c r="D796" s="49">
        <v>0</v>
      </c>
      <c r="E796" s="49">
        <v>0</v>
      </c>
    </row>
    <row r="797" spans="1:5" ht="94.5" x14ac:dyDescent="0.25">
      <c r="A797" s="47" t="s">
        <v>1185</v>
      </c>
      <c r="B797" s="48" t="s">
        <v>1186</v>
      </c>
      <c r="C797" s="49">
        <v>0.1</v>
      </c>
      <c r="D797" s="49">
        <v>0</v>
      </c>
      <c r="E797" s="49">
        <v>0</v>
      </c>
    </row>
    <row r="798" spans="1:5" ht="141.75" x14ac:dyDescent="0.25">
      <c r="A798" s="47" t="s">
        <v>1187</v>
      </c>
      <c r="B798" s="48" t="s">
        <v>1188</v>
      </c>
      <c r="C798" s="49">
        <v>1.3</v>
      </c>
      <c r="D798" s="49">
        <v>0</v>
      </c>
      <c r="E798" s="49">
        <v>0</v>
      </c>
    </row>
    <row r="799" spans="1:5" ht="94.5" x14ac:dyDescent="0.25">
      <c r="A799" s="47" t="s">
        <v>1189</v>
      </c>
      <c r="B799" s="48" t="s">
        <v>1190</v>
      </c>
      <c r="C799" s="49">
        <v>13.5</v>
      </c>
      <c r="D799" s="49">
        <v>0</v>
      </c>
      <c r="E799" s="49">
        <v>0</v>
      </c>
    </row>
    <row r="800" spans="1:5" ht="110.25" x14ac:dyDescent="0.25">
      <c r="A800" s="47" t="s">
        <v>1191</v>
      </c>
      <c r="B800" s="48" t="s">
        <v>1192</v>
      </c>
      <c r="C800" s="49">
        <v>817.9</v>
      </c>
      <c r="D800" s="49">
        <v>0</v>
      </c>
      <c r="E800" s="49">
        <v>0</v>
      </c>
    </row>
    <row r="801" spans="1:5" ht="78.75" x14ac:dyDescent="0.25">
      <c r="A801" s="47" t="s">
        <v>1193</v>
      </c>
      <c r="B801" s="48" t="s">
        <v>1163</v>
      </c>
      <c r="C801" s="49">
        <v>616466.4</v>
      </c>
      <c r="D801" s="49">
        <v>0</v>
      </c>
      <c r="E801" s="49">
        <v>0</v>
      </c>
    </row>
    <row r="802" spans="1:5" ht="78.75" x14ac:dyDescent="0.25">
      <c r="A802" s="47" t="s">
        <v>1194</v>
      </c>
      <c r="B802" s="48" t="s">
        <v>1163</v>
      </c>
      <c r="C802" s="49">
        <v>14527.6</v>
      </c>
      <c r="D802" s="49">
        <v>0</v>
      </c>
      <c r="E802" s="49">
        <v>0</v>
      </c>
    </row>
    <row r="803" spans="1:5" ht="78.75" x14ac:dyDescent="0.25">
      <c r="A803" s="47" t="s">
        <v>1195</v>
      </c>
      <c r="B803" s="48" t="s">
        <v>1163</v>
      </c>
      <c r="C803" s="49">
        <v>128699</v>
      </c>
      <c r="D803" s="49">
        <v>0</v>
      </c>
      <c r="E803" s="49">
        <v>0</v>
      </c>
    </row>
    <row r="804" spans="1:5" ht="78.75" x14ac:dyDescent="0.25">
      <c r="A804" s="47" t="s">
        <v>1196</v>
      </c>
      <c r="B804" s="48" t="s">
        <v>1163</v>
      </c>
      <c r="C804" s="49">
        <v>25.3</v>
      </c>
      <c r="D804" s="49">
        <v>0</v>
      </c>
      <c r="E804" s="49">
        <v>0</v>
      </c>
    </row>
    <row r="805" spans="1:5" ht="78.75" x14ac:dyDescent="0.25">
      <c r="A805" s="47" t="s">
        <v>1197</v>
      </c>
      <c r="B805" s="48" t="s">
        <v>1198</v>
      </c>
      <c r="C805" s="49">
        <v>0</v>
      </c>
      <c r="D805" s="49">
        <v>0</v>
      </c>
      <c r="E805" s="49">
        <v>0</v>
      </c>
    </row>
    <row r="806" spans="1:5" ht="63" x14ac:dyDescent="0.25">
      <c r="A806" s="47" t="s">
        <v>1199</v>
      </c>
      <c r="B806" s="48" t="s">
        <v>1200</v>
      </c>
      <c r="C806" s="49">
        <v>45.1</v>
      </c>
      <c r="D806" s="49">
        <v>0</v>
      </c>
      <c r="E806" s="49">
        <v>0</v>
      </c>
    </row>
    <row r="807" spans="1:5" ht="78.75" x14ac:dyDescent="0.25">
      <c r="A807" s="47" t="s">
        <v>1201</v>
      </c>
      <c r="B807" s="48" t="s">
        <v>1163</v>
      </c>
      <c r="C807" s="49">
        <v>26166.6</v>
      </c>
      <c r="D807" s="49">
        <v>0</v>
      </c>
      <c r="E807" s="49">
        <v>0</v>
      </c>
    </row>
    <row r="808" spans="1:5" ht="47.25" x14ac:dyDescent="0.25">
      <c r="A808" s="52" t="s">
        <v>1202</v>
      </c>
      <c r="B808" s="51" t="s">
        <v>1203</v>
      </c>
      <c r="C808" s="37">
        <f>SUM(C809:C827)</f>
        <v>536909.99999999988</v>
      </c>
      <c r="D808" s="37">
        <f t="shared" ref="D808:E808" si="235">SUM(D809:D827)</f>
        <v>0</v>
      </c>
      <c r="E808" s="37">
        <f t="shared" si="235"/>
        <v>0</v>
      </c>
    </row>
    <row r="809" spans="1:5" ht="47.25" x14ac:dyDescent="0.25">
      <c r="A809" s="47" t="s">
        <v>1204</v>
      </c>
      <c r="B809" s="53" t="s">
        <v>1205</v>
      </c>
      <c r="C809" s="54">
        <v>140.30000000000001</v>
      </c>
      <c r="D809" s="49">
        <v>0</v>
      </c>
      <c r="E809" s="49">
        <v>0</v>
      </c>
    </row>
    <row r="810" spans="1:5" ht="47.25" x14ac:dyDescent="0.25">
      <c r="A810" s="47" t="s">
        <v>1206</v>
      </c>
      <c r="B810" s="48" t="s">
        <v>1207</v>
      </c>
      <c r="C810" s="49">
        <v>19.8</v>
      </c>
      <c r="D810" s="49">
        <v>0</v>
      </c>
      <c r="E810" s="49">
        <v>0</v>
      </c>
    </row>
    <row r="811" spans="1:5" ht="47.25" x14ac:dyDescent="0.25">
      <c r="A811" s="47" t="s">
        <v>1208</v>
      </c>
      <c r="B811" s="48" t="s">
        <v>1205</v>
      </c>
      <c r="C811" s="49">
        <v>1306</v>
      </c>
      <c r="D811" s="49">
        <v>0</v>
      </c>
      <c r="E811" s="49">
        <v>0</v>
      </c>
    </row>
    <row r="812" spans="1:5" ht="47.25" x14ac:dyDescent="0.25">
      <c r="A812" s="47" t="s">
        <v>1209</v>
      </c>
      <c r="B812" s="48" t="s">
        <v>1205</v>
      </c>
      <c r="C812" s="49">
        <v>15360.2</v>
      </c>
      <c r="D812" s="49">
        <v>0</v>
      </c>
      <c r="E812" s="49">
        <v>0</v>
      </c>
    </row>
    <row r="813" spans="1:5" ht="47.25" x14ac:dyDescent="0.25">
      <c r="A813" s="47" t="s">
        <v>1210</v>
      </c>
      <c r="B813" s="48" t="s">
        <v>1205</v>
      </c>
      <c r="C813" s="49">
        <v>12769.9</v>
      </c>
      <c r="D813" s="49">
        <v>0</v>
      </c>
      <c r="E813" s="49">
        <v>0</v>
      </c>
    </row>
    <row r="814" spans="1:5" ht="47.25" x14ac:dyDescent="0.25">
      <c r="A814" s="47" t="s">
        <v>1211</v>
      </c>
      <c r="B814" s="48" t="s">
        <v>1205</v>
      </c>
      <c r="C814" s="49">
        <v>713.6</v>
      </c>
      <c r="D814" s="49">
        <v>0</v>
      </c>
      <c r="E814" s="49">
        <v>0</v>
      </c>
    </row>
    <row r="815" spans="1:5" ht="47.25" x14ac:dyDescent="0.25">
      <c r="A815" s="47" t="s">
        <v>1212</v>
      </c>
      <c r="B815" s="48" t="s">
        <v>1213</v>
      </c>
      <c r="C815" s="49">
        <v>6.8</v>
      </c>
      <c r="D815" s="49">
        <v>0</v>
      </c>
      <c r="E815" s="49">
        <v>0</v>
      </c>
    </row>
    <row r="816" spans="1:5" ht="47.25" x14ac:dyDescent="0.25">
      <c r="A816" s="47" t="s">
        <v>1214</v>
      </c>
      <c r="B816" s="48" t="s">
        <v>1207</v>
      </c>
      <c r="C816" s="49">
        <v>25</v>
      </c>
      <c r="D816" s="49">
        <v>0</v>
      </c>
      <c r="E816" s="49">
        <v>0</v>
      </c>
    </row>
    <row r="817" spans="1:5" ht="47.25" x14ac:dyDescent="0.25">
      <c r="A817" s="47" t="s">
        <v>1215</v>
      </c>
      <c r="B817" s="48" t="s">
        <v>1205</v>
      </c>
      <c r="C817" s="49">
        <v>3.2</v>
      </c>
      <c r="D817" s="49">
        <v>0</v>
      </c>
      <c r="E817" s="49">
        <v>0</v>
      </c>
    </row>
    <row r="818" spans="1:5" ht="47.25" x14ac:dyDescent="0.25">
      <c r="A818" s="47" t="s">
        <v>1216</v>
      </c>
      <c r="B818" s="48" t="s">
        <v>1213</v>
      </c>
      <c r="C818" s="49">
        <v>447338.1</v>
      </c>
      <c r="D818" s="49">
        <v>0</v>
      </c>
      <c r="E818" s="49">
        <v>0</v>
      </c>
    </row>
    <row r="819" spans="1:5" ht="47.25" x14ac:dyDescent="0.25">
      <c r="A819" s="47" t="s">
        <v>1217</v>
      </c>
      <c r="B819" s="48" t="s">
        <v>1207</v>
      </c>
      <c r="C819" s="49">
        <v>1332</v>
      </c>
      <c r="D819" s="49">
        <v>0</v>
      </c>
      <c r="E819" s="49">
        <v>0</v>
      </c>
    </row>
    <row r="820" spans="1:5" ht="47.25" x14ac:dyDescent="0.25">
      <c r="A820" s="47" t="s">
        <v>1218</v>
      </c>
      <c r="B820" s="48" t="s">
        <v>1205</v>
      </c>
      <c r="C820" s="49">
        <v>2.4</v>
      </c>
      <c r="D820" s="49">
        <v>0</v>
      </c>
      <c r="E820" s="49">
        <v>0</v>
      </c>
    </row>
    <row r="821" spans="1:5" ht="47.25" x14ac:dyDescent="0.25">
      <c r="A821" s="47" t="s">
        <v>1219</v>
      </c>
      <c r="B821" s="48" t="s">
        <v>1207</v>
      </c>
      <c r="C821" s="49">
        <v>24446.799999999999</v>
      </c>
      <c r="D821" s="49">
        <v>0</v>
      </c>
      <c r="E821" s="49">
        <v>0</v>
      </c>
    </row>
    <row r="822" spans="1:5" ht="47.25" x14ac:dyDescent="0.25">
      <c r="A822" s="47" t="s">
        <v>1220</v>
      </c>
      <c r="B822" s="48" t="s">
        <v>1213</v>
      </c>
      <c r="C822" s="49">
        <v>993.1</v>
      </c>
      <c r="D822" s="49">
        <v>0</v>
      </c>
      <c r="E822" s="49">
        <v>0</v>
      </c>
    </row>
    <row r="823" spans="1:5" ht="47.25" x14ac:dyDescent="0.25">
      <c r="A823" s="47" t="s">
        <v>1221</v>
      </c>
      <c r="B823" s="48" t="s">
        <v>1207</v>
      </c>
      <c r="C823" s="49">
        <v>6411.7</v>
      </c>
      <c r="D823" s="49">
        <v>0</v>
      </c>
      <c r="E823" s="49">
        <v>0</v>
      </c>
    </row>
    <row r="824" spans="1:5" ht="47.25" x14ac:dyDescent="0.25">
      <c r="A824" s="47" t="s">
        <v>1222</v>
      </c>
      <c r="B824" s="48" t="s">
        <v>1213</v>
      </c>
      <c r="C824" s="49">
        <v>13259.8</v>
      </c>
      <c r="D824" s="49">
        <v>0</v>
      </c>
      <c r="E824" s="49">
        <v>0</v>
      </c>
    </row>
    <row r="825" spans="1:5" ht="47.25" x14ac:dyDescent="0.25">
      <c r="A825" s="47" t="s">
        <v>1223</v>
      </c>
      <c r="B825" s="48" t="s">
        <v>1207</v>
      </c>
      <c r="C825" s="49">
        <v>5893.9</v>
      </c>
      <c r="D825" s="49">
        <v>0</v>
      </c>
      <c r="E825" s="49">
        <v>0</v>
      </c>
    </row>
    <row r="826" spans="1:5" ht="47.25" x14ac:dyDescent="0.25">
      <c r="A826" s="47" t="s">
        <v>1224</v>
      </c>
      <c r="B826" s="48" t="s">
        <v>1213</v>
      </c>
      <c r="C826" s="49">
        <v>794.2</v>
      </c>
      <c r="D826" s="49">
        <v>0</v>
      </c>
      <c r="E826" s="49">
        <v>0</v>
      </c>
    </row>
    <row r="827" spans="1:5" ht="47.25" x14ac:dyDescent="0.25">
      <c r="A827" s="47" t="s">
        <v>1225</v>
      </c>
      <c r="B827" s="48" t="s">
        <v>1205</v>
      </c>
      <c r="C827" s="49">
        <v>6093.2</v>
      </c>
      <c r="D827" s="49">
        <v>0</v>
      </c>
      <c r="E827" s="49">
        <v>0</v>
      </c>
    </row>
    <row r="828" spans="1:5" ht="94.5" x14ac:dyDescent="0.25">
      <c r="A828" s="8" t="s">
        <v>1085</v>
      </c>
      <c r="B828" s="9" t="s">
        <v>1084</v>
      </c>
      <c r="C828" s="24">
        <v>1655901.1</v>
      </c>
      <c r="D828" s="24">
        <v>3377575.5</v>
      </c>
      <c r="E828" s="24">
        <v>4941001.8</v>
      </c>
    </row>
    <row r="829" spans="1:5" ht="94.5" x14ac:dyDescent="0.25">
      <c r="A829" s="5" t="s">
        <v>806</v>
      </c>
      <c r="B829" s="6" t="s">
        <v>807</v>
      </c>
      <c r="C829" s="27">
        <f>C830</f>
        <v>52023.7</v>
      </c>
      <c r="D829" s="27">
        <f t="shared" ref="D829:E829" si="236">D830</f>
        <v>52023.7</v>
      </c>
      <c r="E829" s="27">
        <f t="shared" si="236"/>
        <v>52023.7</v>
      </c>
    </row>
    <row r="830" spans="1:5" ht="94.5" x14ac:dyDescent="0.25">
      <c r="A830" s="8" t="s">
        <v>808</v>
      </c>
      <c r="B830" s="9" t="s">
        <v>807</v>
      </c>
      <c r="C830" s="24">
        <v>52023.7</v>
      </c>
      <c r="D830" s="24">
        <v>52023.7</v>
      </c>
      <c r="E830" s="24">
        <v>52023.7</v>
      </c>
    </row>
    <row r="831" spans="1:5" ht="78.75" x14ac:dyDescent="0.25">
      <c r="A831" s="5" t="s">
        <v>809</v>
      </c>
      <c r="B831" s="6" t="s">
        <v>810</v>
      </c>
      <c r="C831" s="27">
        <f>C832</f>
        <v>660347.1</v>
      </c>
      <c r="D831" s="27">
        <f t="shared" ref="D831:E831" si="237">D832</f>
        <v>636702.5</v>
      </c>
      <c r="E831" s="27">
        <f t="shared" si="237"/>
        <v>636702.5</v>
      </c>
    </row>
    <row r="832" spans="1:5" ht="78.75" x14ac:dyDescent="0.25">
      <c r="A832" s="8" t="s">
        <v>811</v>
      </c>
      <c r="B832" s="9" t="s">
        <v>810</v>
      </c>
      <c r="C832" s="24">
        <v>660347.1</v>
      </c>
      <c r="D832" s="24">
        <v>636702.5</v>
      </c>
      <c r="E832" s="24">
        <v>636702.5</v>
      </c>
    </row>
    <row r="833" spans="1:5" ht="110.25" x14ac:dyDescent="0.25">
      <c r="A833" s="5" t="s">
        <v>812</v>
      </c>
      <c r="B833" s="6" t="s">
        <v>813</v>
      </c>
      <c r="C833" s="27">
        <f>C834</f>
        <v>8038.7</v>
      </c>
      <c r="D833" s="27">
        <f t="shared" ref="D833:E833" si="238">D834</f>
        <v>0</v>
      </c>
      <c r="E833" s="27">
        <f t="shared" si="238"/>
        <v>0</v>
      </c>
    </row>
    <row r="834" spans="1:5" ht="94.5" x14ac:dyDescent="0.25">
      <c r="A834" s="8" t="s">
        <v>814</v>
      </c>
      <c r="B834" s="9" t="s">
        <v>813</v>
      </c>
      <c r="C834" s="24">
        <v>8038.7</v>
      </c>
      <c r="D834" s="24">
        <v>0</v>
      </c>
      <c r="E834" s="24">
        <v>0</v>
      </c>
    </row>
    <row r="835" spans="1:5" ht="110.25" x14ac:dyDescent="0.25">
      <c r="A835" s="5" t="s">
        <v>1086</v>
      </c>
      <c r="B835" s="28" t="s">
        <v>1087</v>
      </c>
      <c r="C835" s="27">
        <f>C836</f>
        <v>0</v>
      </c>
      <c r="D835" s="27">
        <f>D836</f>
        <v>0</v>
      </c>
      <c r="E835" s="27">
        <f>E836</f>
        <v>296477.8</v>
      </c>
    </row>
    <row r="836" spans="1:5" ht="94.5" x14ac:dyDescent="0.25">
      <c r="A836" s="8" t="s">
        <v>1088</v>
      </c>
      <c r="B836" s="29" t="s">
        <v>1087</v>
      </c>
      <c r="C836" s="24">
        <v>0</v>
      </c>
      <c r="D836" s="24">
        <v>0</v>
      </c>
      <c r="E836" s="24">
        <v>296477.8</v>
      </c>
    </row>
    <row r="837" spans="1:5" ht="63" x14ac:dyDescent="0.25">
      <c r="A837" s="5" t="s">
        <v>1089</v>
      </c>
      <c r="B837" s="28" t="s">
        <v>1090</v>
      </c>
      <c r="C837" s="34">
        <f>C838</f>
        <v>0</v>
      </c>
      <c r="D837" s="34">
        <f t="shared" ref="D837:E837" si="239">D838</f>
        <v>0</v>
      </c>
      <c r="E837" s="34">
        <f t="shared" si="239"/>
        <v>14907.8</v>
      </c>
    </row>
    <row r="838" spans="1:5" ht="63" x14ac:dyDescent="0.25">
      <c r="A838" s="8" t="s">
        <v>1091</v>
      </c>
      <c r="B838" s="35" t="s">
        <v>1090</v>
      </c>
      <c r="C838" s="24">
        <v>0</v>
      </c>
      <c r="D838" s="24">
        <v>0</v>
      </c>
      <c r="E838" s="24">
        <v>14907.8</v>
      </c>
    </row>
    <row r="839" spans="1:5" ht="47.25" x14ac:dyDescent="0.25">
      <c r="A839" s="5" t="s">
        <v>1092</v>
      </c>
      <c r="B839" s="6" t="s">
        <v>1093</v>
      </c>
      <c r="C839" s="27">
        <f>C840</f>
        <v>81428</v>
      </c>
      <c r="D839" s="27">
        <f t="shared" ref="D839:E839" si="240">D840</f>
        <v>0</v>
      </c>
      <c r="E839" s="27">
        <f t="shared" si="240"/>
        <v>0</v>
      </c>
    </row>
    <row r="840" spans="1:5" ht="47.25" x14ac:dyDescent="0.25">
      <c r="A840" s="8" t="s">
        <v>1094</v>
      </c>
      <c r="B840" s="9" t="s">
        <v>1093</v>
      </c>
      <c r="C840" s="24">
        <v>81428</v>
      </c>
      <c r="D840" s="24">
        <v>0</v>
      </c>
      <c r="E840" s="24">
        <v>0</v>
      </c>
    </row>
    <row r="841" spans="1:5" ht="47.25" x14ac:dyDescent="0.25">
      <c r="A841" s="5" t="s">
        <v>815</v>
      </c>
      <c r="B841" s="6" t="s">
        <v>816</v>
      </c>
      <c r="C841" s="27">
        <f>C842</f>
        <v>0</v>
      </c>
      <c r="D841" s="27">
        <f t="shared" ref="D841:E841" si="241">D842</f>
        <v>0</v>
      </c>
      <c r="E841" s="27">
        <f t="shared" si="241"/>
        <v>110000</v>
      </c>
    </row>
    <row r="842" spans="1:5" ht="47.25" x14ac:dyDescent="0.25">
      <c r="A842" s="8" t="s">
        <v>817</v>
      </c>
      <c r="B842" s="9" t="s">
        <v>816</v>
      </c>
      <c r="C842" s="24">
        <v>0</v>
      </c>
      <c r="D842" s="24">
        <v>0</v>
      </c>
      <c r="E842" s="24">
        <v>110000</v>
      </c>
    </row>
    <row r="843" spans="1:5" ht="78.75" x14ac:dyDescent="0.25">
      <c r="A843" s="5" t="s">
        <v>818</v>
      </c>
      <c r="B843" s="6" t="s">
        <v>819</v>
      </c>
      <c r="C843" s="27">
        <f>C844</f>
        <v>10608.8</v>
      </c>
      <c r="D843" s="27">
        <f t="shared" ref="D843:E843" si="242">D844</f>
        <v>10531.9</v>
      </c>
      <c r="E843" s="27">
        <f t="shared" si="242"/>
        <v>10484.799999999999</v>
      </c>
    </row>
    <row r="844" spans="1:5" ht="63" x14ac:dyDescent="0.25">
      <c r="A844" s="8" t="s">
        <v>820</v>
      </c>
      <c r="B844" s="9" t="s">
        <v>819</v>
      </c>
      <c r="C844" s="24">
        <v>10608.8</v>
      </c>
      <c r="D844" s="24">
        <v>10531.9</v>
      </c>
      <c r="E844" s="24">
        <v>10484.799999999999</v>
      </c>
    </row>
    <row r="845" spans="1:5" ht="94.5" x14ac:dyDescent="0.25">
      <c r="A845" s="5" t="s">
        <v>821</v>
      </c>
      <c r="B845" s="6" t="s">
        <v>822</v>
      </c>
      <c r="C845" s="27">
        <f>C846</f>
        <v>2144.9</v>
      </c>
      <c r="D845" s="27">
        <f t="shared" ref="D845:E845" si="243">D846</f>
        <v>2149.9</v>
      </c>
      <c r="E845" s="27">
        <f t="shared" si="243"/>
        <v>2013.5</v>
      </c>
    </row>
    <row r="846" spans="1:5" ht="78.75" x14ac:dyDescent="0.25">
      <c r="A846" s="8" t="s">
        <v>823</v>
      </c>
      <c r="B846" s="9" t="s">
        <v>822</v>
      </c>
      <c r="C846" s="24">
        <v>2144.9</v>
      </c>
      <c r="D846" s="24">
        <v>2149.9</v>
      </c>
      <c r="E846" s="24">
        <v>2013.5</v>
      </c>
    </row>
    <row r="847" spans="1:5" ht="78.75" x14ac:dyDescent="0.25">
      <c r="A847" s="5" t="s">
        <v>824</v>
      </c>
      <c r="B847" s="6" t="s">
        <v>825</v>
      </c>
      <c r="C847" s="27">
        <f>C848</f>
        <v>29783.599999999999</v>
      </c>
      <c r="D847" s="27">
        <f t="shared" ref="D847:E847" si="244">D848</f>
        <v>29783.599999999999</v>
      </c>
      <c r="E847" s="27">
        <f t="shared" si="244"/>
        <v>29783.599999999999</v>
      </c>
    </row>
    <row r="848" spans="1:5" ht="78.75" x14ac:dyDescent="0.25">
      <c r="A848" s="8" t="s">
        <v>826</v>
      </c>
      <c r="B848" s="9" t="s">
        <v>825</v>
      </c>
      <c r="C848" s="24">
        <v>29783.599999999999</v>
      </c>
      <c r="D848" s="24">
        <v>29783.599999999999</v>
      </c>
      <c r="E848" s="24">
        <v>29783.599999999999</v>
      </c>
    </row>
    <row r="849" spans="1:5" ht="47.25" x14ac:dyDescent="0.25">
      <c r="A849" s="5" t="s">
        <v>827</v>
      </c>
      <c r="B849" s="6" t="s">
        <v>828</v>
      </c>
      <c r="C849" s="27">
        <f>C850</f>
        <v>59537</v>
      </c>
      <c r="D849" s="27">
        <f t="shared" ref="D849:E849" si="245">D850</f>
        <v>86962</v>
      </c>
      <c r="E849" s="27">
        <f t="shared" si="245"/>
        <v>130711</v>
      </c>
    </row>
    <row r="850" spans="1:5" ht="47.25" x14ac:dyDescent="0.25">
      <c r="A850" s="8" t="s">
        <v>829</v>
      </c>
      <c r="B850" s="9" t="s">
        <v>828</v>
      </c>
      <c r="C850" s="24">
        <v>59537</v>
      </c>
      <c r="D850" s="24">
        <v>86962</v>
      </c>
      <c r="E850" s="24">
        <v>130711</v>
      </c>
    </row>
    <row r="851" spans="1:5" ht="94.5" x14ac:dyDescent="0.25">
      <c r="A851" s="5" t="s">
        <v>830</v>
      </c>
      <c r="B851" s="6" t="s">
        <v>831</v>
      </c>
      <c r="C851" s="27">
        <f>C852</f>
        <v>36522.699999999997</v>
      </c>
      <c r="D851" s="27">
        <f t="shared" ref="D851:E851" si="246">D852</f>
        <v>20290.400000000001</v>
      </c>
      <c r="E851" s="27">
        <f t="shared" si="246"/>
        <v>18903.2</v>
      </c>
    </row>
    <row r="852" spans="1:5" ht="78.75" x14ac:dyDescent="0.25">
      <c r="A852" s="8" t="s">
        <v>832</v>
      </c>
      <c r="B852" s="9" t="s">
        <v>831</v>
      </c>
      <c r="C852" s="24">
        <v>36522.699999999997</v>
      </c>
      <c r="D852" s="24">
        <v>20290.400000000001</v>
      </c>
      <c r="E852" s="24">
        <v>18903.2</v>
      </c>
    </row>
    <row r="853" spans="1:5" ht="47.25" x14ac:dyDescent="0.25">
      <c r="A853" s="5" t="s">
        <v>833</v>
      </c>
      <c r="B853" s="6" t="s">
        <v>834</v>
      </c>
      <c r="C853" s="27">
        <f>C854</f>
        <v>20639.5</v>
      </c>
      <c r="D853" s="27">
        <f t="shared" ref="D853:E853" si="247">D854</f>
        <v>20538.599999999999</v>
      </c>
      <c r="E853" s="27">
        <f t="shared" si="247"/>
        <v>20401.3</v>
      </c>
    </row>
    <row r="854" spans="1:5" ht="47.25" x14ac:dyDescent="0.25">
      <c r="A854" s="8" t="s">
        <v>835</v>
      </c>
      <c r="B854" s="9" t="s">
        <v>834</v>
      </c>
      <c r="C854" s="24">
        <v>20639.5</v>
      </c>
      <c r="D854" s="24">
        <v>20538.599999999999</v>
      </c>
      <c r="E854" s="24">
        <v>20401.3</v>
      </c>
    </row>
    <row r="855" spans="1:5" ht="78.75" x14ac:dyDescent="0.25">
      <c r="A855" s="5" t="s">
        <v>836</v>
      </c>
      <c r="B855" s="6" t="s">
        <v>837</v>
      </c>
      <c r="C855" s="27">
        <f>C856</f>
        <v>333032.90000000002</v>
      </c>
      <c r="D855" s="27">
        <f t="shared" ref="D855:E855" si="248">D856</f>
        <v>327865.59999999998</v>
      </c>
      <c r="E855" s="27">
        <f t="shared" si="248"/>
        <v>430729.1</v>
      </c>
    </row>
    <row r="856" spans="1:5" ht="63" x14ac:dyDescent="0.25">
      <c r="A856" s="8" t="s">
        <v>838</v>
      </c>
      <c r="B856" s="9" t="s">
        <v>837</v>
      </c>
      <c r="C856" s="24">
        <v>333032.90000000002</v>
      </c>
      <c r="D856" s="24">
        <v>327865.59999999998</v>
      </c>
      <c r="E856" s="24">
        <v>430729.1</v>
      </c>
    </row>
    <row r="857" spans="1:5" ht="63" x14ac:dyDescent="0.25">
      <c r="A857" s="5" t="s">
        <v>839</v>
      </c>
      <c r="B857" s="6" t="s">
        <v>840</v>
      </c>
      <c r="C857" s="27">
        <f>C858</f>
        <v>481909.5</v>
      </c>
      <c r="D857" s="27">
        <f t="shared" ref="D857:E857" si="249">D858</f>
        <v>464682.6</v>
      </c>
      <c r="E857" s="27">
        <f t="shared" si="249"/>
        <v>451728.2</v>
      </c>
    </row>
    <row r="858" spans="1:5" ht="63" x14ac:dyDescent="0.25">
      <c r="A858" s="8" t="s">
        <v>841</v>
      </c>
      <c r="B858" s="9" t="s">
        <v>840</v>
      </c>
      <c r="C858" s="24">
        <v>481909.5</v>
      </c>
      <c r="D858" s="24">
        <v>464682.6</v>
      </c>
      <c r="E858" s="24">
        <v>451728.2</v>
      </c>
    </row>
    <row r="859" spans="1:5" ht="47.25" x14ac:dyDescent="0.25">
      <c r="A859" s="5" t="s">
        <v>1095</v>
      </c>
      <c r="B859" s="6" t="s">
        <v>1096</v>
      </c>
      <c r="C859" s="27">
        <f>C860</f>
        <v>53750.400000000001</v>
      </c>
      <c r="D859" s="27">
        <f t="shared" ref="D859:E859" si="250">D860</f>
        <v>54600</v>
      </c>
      <c r="E859" s="27">
        <f t="shared" si="250"/>
        <v>50247.7</v>
      </c>
    </row>
    <row r="860" spans="1:5" ht="47.25" x14ac:dyDescent="0.25">
      <c r="A860" s="8" t="s">
        <v>1097</v>
      </c>
      <c r="B860" s="9" t="s">
        <v>1096</v>
      </c>
      <c r="C860" s="24">
        <v>53750.400000000001</v>
      </c>
      <c r="D860" s="24">
        <v>54600</v>
      </c>
      <c r="E860" s="24">
        <v>50247.7</v>
      </c>
    </row>
    <row r="861" spans="1:5" ht="63" x14ac:dyDescent="0.25">
      <c r="A861" s="5" t="s">
        <v>842</v>
      </c>
      <c r="B861" s="6" t="s">
        <v>843</v>
      </c>
      <c r="C861" s="27">
        <f>C862</f>
        <v>20050.099999999999</v>
      </c>
      <c r="D861" s="27">
        <f t="shared" ref="D861:E861" si="251">D862</f>
        <v>0</v>
      </c>
      <c r="E861" s="27">
        <f t="shared" si="251"/>
        <v>0</v>
      </c>
    </row>
    <row r="862" spans="1:5" ht="63" x14ac:dyDescent="0.25">
      <c r="A862" s="8" t="s">
        <v>844</v>
      </c>
      <c r="B862" s="9" t="s">
        <v>843</v>
      </c>
      <c r="C862" s="24">
        <v>20050.099999999999</v>
      </c>
      <c r="D862" s="24">
        <v>0</v>
      </c>
      <c r="E862" s="24">
        <v>0</v>
      </c>
    </row>
    <row r="863" spans="1:5" ht="63" x14ac:dyDescent="0.25">
      <c r="A863" s="5" t="s">
        <v>845</v>
      </c>
      <c r="B863" s="6" t="s">
        <v>846</v>
      </c>
      <c r="C863" s="27">
        <f>C864</f>
        <v>1731.6</v>
      </c>
      <c r="D863" s="27">
        <f t="shared" ref="D863:E863" si="252">D864</f>
        <v>0</v>
      </c>
      <c r="E863" s="27">
        <f t="shared" si="252"/>
        <v>0</v>
      </c>
    </row>
    <row r="864" spans="1:5" ht="63" x14ac:dyDescent="0.25">
      <c r="A864" s="8" t="s">
        <v>847</v>
      </c>
      <c r="B864" s="9" t="s">
        <v>846</v>
      </c>
      <c r="C864" s="24">
        <v>1731.6</v>
      </c>
      <c r="D864" s="24">
        <v>0</v>
      </c>
      <c r="E864" s="24">
        <v>0</v>
      </c>
    </row>
    <row r="865" spans="1:5" ht="63" x14ac:dyDescent="0.25">
      <c r="A865" s="5" t="s">
        <v>848</v>
      </c>
      <c r="B865" s="6" t="s">
        <v>849</v>
      </c>
      <c r="C865" s="27">
        <f>C866</f>
        <v>16350.6</v>
      </c>
      <c r="D865" s="27">
        <f t="shared" ref="D865:E865" si="253">D866</f>
        <v>13390.4</v>
      </c>
      <c r="E865" s="27">
        <f t="shared" si="253"/>
        <v>14705</v>
      </c>
    </row>
    <row r="866" spans="1:5" ht="47.25" x14ac:dyDescent="0.25">
      <c r="A866" s="8" t="s">
        <v>850</v>
      </c>
      <c r="B866" s="9" t="s">
        <v>849</v>
      </c>
      <c r="C866" s="24">
        <v>16350.6</v>
      </c>
      <c r="D866" s="24">
        <v>13390.4</v>
      </c>
      <c r="E866" s="24">
        <v>14705</v>
      </c>
    </row>
    <row r="867" spans="1:5" ht="31.5" x14ac:dyDescent="0.25">
      <c r="A867" s="5" t="s">
        <v>851</v>
      </c>
      <c r="B867" s="6" t="s">
        <v>852</v>
      </c>
      <c r="C867" s="27">
        <f>C868</f>
        <v>124403.3</v>
      </c>
      <c r="D867" s="27">
        <f t="shared" ref="D867:E867" si="254">D868</f>
        <v>29930.7</v>
      </c>
      <c r="E867" s="27">
        <f t="shared" si="254"/>
        <v>205374.5</v>
      </c>
    </row>
    <row r="868" spans="1:5" ht="31.5" x14ac:dyDescent="0.25">
      <c r="A868" s="8" t="s">
        <v>853</v>
      </c>
      <c r="B868" s="9" t="s">
        <v>852</v>
      </c>
      <c r="C868" s="24">
        <v>124403.3</v>
      </c>
      <c r="D868" s="24">
        <v>29930.7</v>
      </c>
      <c r="E868" s="24">
        <v>205374.5</v>
      </c>
    </row>
    <row r="869" spans="1:5" ht="63" x14ac:dyDescent="0.25">
      <c r="A869" s="5" t="s">
        <v>854</v>
      </c>
      <c r="B869" s="6" t="s">
        <v>855</v>
      </c>
      <c r="C869" s="27">
        <f>C870</f>
        <v>252133.6</v>
      </c>
      <c r="D869" s="27">
        <f t="shared" ref="D869:E869" si="255">D870</f>
        <v>96655.7</v>
      </c>
      <c r="E869" s="27">
        <f t="shared" si="255"/>
        <v>151228.70000000001</v>
      </c>
    </row>
    <row r="870" spans="1:5" ht="63" x14ac:dyDescent="0.25">
      <c r="A870" s="8" t="s">
        <v>856</v>
      </c>
      <c r="B870" s="9" t="s">
        <v>855</v>
      </c>
      <c r="C870" s="24">
        <v>252133.6</v>
      </c>
      <c r="D870" s="24">
        <v>96655.7</v>
      </c>
      <c r="E870" s="24">
        <v>151228.70000000001</v>
      </c>
    </row>
    <row r="871" spans="1:5" ht="141.75" x14ac:dyDescent="0.25">
      <c r="A871" s="5" t="s">
        <v>857</v>
      </c>
      <c r="B871" s="6" t="s">
        <v>858</v>
      </c>
      <c r="C871" s="27">
        <f>C872</f>
        <v>25188.1</v>
      </c>
      <c r="D871" s="27">
        <f t="shared" ref="D871:E871" si="256">D872</f>
        <v>6293.3</v>
      </c>
      <c r="E871" s="27">
        <f t="shared" si="256"/>
        <v>6293.3</v>
      </c>
    </row>
    <row r="872" spans="1:5" ht="141.75" x14ac:dyDescent="0.25">
      <c r="A872" s="8" t="s">
        <v>859</v>
      </c>
      <c r="B872" s="9" t="s">
        <v>858</v>
      </c>
      <c r="C872" s="24">
        <v>25188.1</v>
      </c>
      <c r="D872" s="24">
        <v>6293.3</v>
      </c>
      <c r="E872" s="24">
        <v>6293.3</v>
      </c>
    </row>
    <row r="873" spans="1:5" ht="94.5" x14ac:dyDescent="0.25">
      <c r="A873" s="5" t="s">
        <v>860</v>
      </c>
      <c r="B873" s="6" t="s">
        <v>861</v>
      </c>
      <c r="C873" s="27">
        <f>C874</f>
        <v>346531.2</v>
      </c>
      <c r="D873" s="27">
        <f t="shared" ref="D873:E873" si="257">D874</f>
        <v>379858.1</v>
      </c>
      <c r="E873" s="27">
        <f t="shared" si="257"/>
        <v>364990.4</v>
      </c>
    </row>
    <row r="874" spans="1:5" ht="94.5" x14ac:dyDescent="0.25">
      <c r="A874" s="8" t="s">
        <v>862</v>
      </c>
      <c r="B874" s="9" t="s">
        <v>861</v>
      </c>
      <c r="C874" s="24">
        <v>346531.2</v>
      </c>
      <c r="D874" s="24">
        <v>379858.1</v>
      </c>
      <c r="E874" s="24">
        <v>364990.4</v>
      </c>
    </row>
    <row r="875" spans="1:5" ht="47.25" x14ac:dyDescent="0.25">
      <c r="A875" s="5" t="s">
        <v>863</v>
      </c>
      <c r="B875" s="6" t="s">
        <v>864</v>
      </c>
      <c r="C875" s="27">
        <f>C876</f>
        <v>71753.100000000006</v>
      </c>
      <c r="D875" s="27">
        <f t="shared" ref="D875:E875" si="258">D876</f>
        <v>62626.7</v>
      </c>
      <c r="E875" s="27">
        <f t="shared" si="258"/>
        <v>75701</v>
      </c>
    </row>
    <row r="876" spans="1:5" ht="47.25" x14ac:dyDescent="0.25">
      <c r="A876" s="8" t="s">
        <v>865</v>
      </c>
      <c r="B876" s="9" t="s">
        <v>864</v>
      </c>
      <c r="C876" s="24">
        <v>71753.100000000006</v>
      </c>
      <c r="D876" s="24">
        <v>62626.7</v>
      </c>
      <c r="E876" s="24">
        <v>75701</v>
      </c>
    </row>
    <row r="877" spans="1:5" ht="47.25" x14ac:dyDescent="0.25">
      <c r="A877" s="5" t="s">
        <v>866</v>
      </c>
      <c r="B877" s="6" t="s">
        <v>867</v>
      </c>
      <c r="C877" s="27">
        <f>C878</f>
        <v>744233.9</v>
      </c>
      <c r="D877" s="27">
        <f t="shared" ref="D877:E877" si="259">D878</f>
        <v>744233.9</v>
      </c>
      <c r="E877" s="27">
        <f t="shared" si="259"/>
        <v>826926.6</v>
      </c>
    </row>
    <row r="878" spans="1:5" ht="47.25" x14ac:dyDescent="0.25">
      <c r="A878" s="8" t="s">
        <v>868</v>
      </c>
      <c r="B878" s="9" t="s">
        <v>867</v>
      </c>
      <c r="C878" s="24">
        <v>744233.9</v>
      </c>
      <c r="D878" s="24">
        <v>744233.9</v>
      </c>
      <c r="E878" s="24">
        <v>826926.6</v>
      </c>
    </row>
    <row r="879" spans="1:5" ht="47.25" x14ac:dyDescent="0.25">
      <c r="A879" s="5" t="s">
        <v>869</v>
      </c>
      <c r="B879" s="6" t="s">
        <v>870</v>
      </c>
      <c r="C879" s="27">
        <f>C880</f>
        <v>553485.4</v>
      </c>
      <c r="D879" s="27">
        <f t="shared" ref="D879:E879" si="260">D880</f>
        <v>872842.1</v>
      </c>
      <c r="E879" s="27">
        <f t="shared" si="260"/>
        <v>586885.6</v>
      </c>
    </row>
    <row r="880" spans="1:5" ht="47.25" x14ac:dyDescent="0.25">
      <c r="A880" s="8" t="s">
        <v>871</v>
      </c>
      <c r="B880" s="9" t="s">
        <v>870</v>
      </c>
      <c r="C880" s="24">
        <v>553485.4</v>
      </c>
      <c r="D880" s="24">
        <v>872842.1</v>
      </c>
      <c r="E880" s="24">
        <v>586885.6</v>
      </c>
    </row>
    <row r="881" spans="1:5" ht="94.5" x14ac:dyDescent="0.25">
      <c r="A881" s="5" t="s">
        <v>872</v>
      </c>
      <c r="B881" s="6" t="s">
        <v>873</v>
      </c>
      <c r="C881" s="27">
        <f>C882</f>
        <v>175925.8</v>
      </c>
      <c r="D881" s="27">
        <f t="shared" ref="D881:E881" si="261">D882</f>
        <v>175925.8</v>
      </c>
      <c r="E881" s="27">
        <f t="shared" si="261"/>
        <v>175925.8</v>
      </c>
    </row>
    <row r="882" spans="1:5" ht="78.75" x14ac:dyDescent="0.25">
      <c r="A882" s="8" t="s">
        <v>874</v>
      </c>
      <c r="B882" s="9" t="s">
        <v>873</v>
      </c>
      <c r="C882" s="24">
        <v>175925.8</v>
      </c>
      <c r="D882" s="24">
        <v>175925.8</v>
      </c>
      <c r="E882" s="24">
        <v>175925.8</v>
      </c>
    </row>
    <row r="883" spans="1:5" ht="173.25" x14ac:dyDescent="0.25">
      <c r="A883" s="5" t="s">
        <v>875</v>
      </c>
      <c r="B883" s="6" t="s">
        <v>876</v>
      </c>
      <c r="C883" s="27">
        <f>C884</f>
        <v>111895.2</v>
      </c>
      <c r="D883" s="27">
        <f t="shared" ref="D883:E883" si="262">D884</f>
        <v>17077.599999999999</v>
      </c>
      <c r="E883" s="27">
        <f t="shared" si="262"/>
        <v>17077.599999999999</v>
      </c>
    </row>
    <row r="884" spans="1:5" ht="173.25" x14ac:dyDescent="0.25">
      <c r="A884" s="22" t="s">
        <v>877</v>
      </c>
      <c r="B884" s="23" t="s">
        <v>876</v>
      </c>
      <c r="C884" s="24">
        <v>111895.2</v>
      </c>
      <c r="D884" s="24">
        <v>17077.599999999999</v>
      </c>
      <c r="E884" s="24">
        <v>17077.599999999999</v>
      </c>
    </row>
    <row r="885" spans="1:5" ht="47.25" x14ac:dyDescent="0.25">
      <c r="A885" s="36" t="s">
        <v>1098</v>
      </c>
      <c r="B885" s="28" t="s">
        <v>1099</v>
      </c>
      <c r="C885" s="37">
        <f>C886</f>
        <v>0</v>
      </c>
      <c r="D885" s="37">
        <f t="shared" ref="D885:E885" si="263">D886</f>
        <v>6658.8</v>
      </c>
      <c r="E885" s="37">
        <f t="shared" si="263"/>
        <v>5400</v>
      </c>
    </row>
    <row r="886" spans="1:5" ht="47.25" x14ac:dyDescent="0.25">
      <c r="A886" s="38" t="s">
        <v>1100</v>
      </c>
      <c r="B886" s="29" t="s">
        <v>1099</v>
      </c>
      <c r="C886" s="39">
        <v>0</v>
      </c>
      <c r="D886" s="40">
        <v>6658.8</v>
      </c>
      <c r="E886" s="24">
        <v>5400</v>
      </c>
    </row>
    <row r="887" spans="1:5" ht="47.25" x14ac:dyDescent="0.25">
      <c r="A887" s="36" t="s">
        <v>1101</v>
      </c>
      <c r="B887" s="28" t="s">
        <v>1102</v>
      </c>
      <c r="C887" s="37">
        <f>C888</f>
        <v>0</v>
      </c>
      <c r="D887" s="37">
        <f t="shared" ref="D887:E887" si="264">D888</f>
        <v>12600</v>
      </c>
      <c r="E887" s="37">
        <f t="shared" si="264"/>
        <v>0</v>
      </c>
    </row>
    <row r="888" spans="1:5" ht="47.25" x14ac:dyDescent="0.25">
      <c r="A888" s="38" t="s">
        <v>1103</v>
      </c>
      <c r="B888" s="29" t="s">
        <v>1102</v>
      </c>
      <c r="C888" s="39">
        <v>0</v>
      </c>
      <c r="D888" s="40">
        <v>12600</v>
      </c>
      <c r="E888" s="24">
        <v>0</v>
      </c>
    </row>
    <row r="889" spans="1:5" ht="94.5" x14ac:dyDescent="0.25">
      <c r="A889" s="36" t="s">
        <v>1104</v>
      </c>
      <c r="B889" s="28" t="s">
        <v>1105</v>
      </c>
      <c r="C889" s="37">
        <f>C890</f>
        <v>94113.7</v>
      </c>
      <c r="D889" s="34">
        <f t="shared" ref="D889:E889" si="265">D890</f>
        <v>65762</v>
      </c>
      <c r="E889" s="27">
        <f t="shared" si="265"/>
        <v>67115</v>
      </c>
    </row>
    <row r="890" spans="1:5" ht="94.5" x14ac:dyDescent="0.25">
      <c r="A890" s="41" t="s">
        <v>1106</v>
      </c>
      <c r="B890" s="42" t="s">
        <v>1105</v>
      </c>
      <c r="C890" s="43">
        <v>94113.7</v>
      </c>
      <c r="D890" s="24">
        <v>65762</v>
      </c>
      <c r="E890" s="24">
        <v>67115</v>
      </c>
    </row>
    <row r="891" spans="1:5" ht="47.25" x14ac:dyDescent="0.25">
      <c r="A891" s="25" t="s">
        <v>1107</v>
      </c>
      <c r="B891" s="28" t="s">
        <v>1108</v>
      </c>
      <c r="C891" s="27">
        <f>C892</f>
        <v>745877.6</v>
      </c>
      <c r="D891" s="27">
        <f t="shared" ref="D891:E891" si="266">D892</f>
        <v>233644.7</v>
      </c>
      <c r="E891" s="27">
        <f t="shared" si="266"/>
        <v>0</v>
      </c>
    </row>
    <row r="892" spans="1:5" ht="47.25" x14ac:dyDescent="0.25">
      <c r="A892" s="22" t="s">
        <v>1109</v>
      </c>
      <c r="B892" s="29" t="s">
        <v>1108</v>
      </c>
      <c r="C892" s="24">
        <v>745877.6</v>
      </c>
      <c r="D892" s="24">
        <v>233644.7</v>
      </c>
      <c r="E892" s="24">
        <v>0</v>
      </c>
    </row>
    <row r="893" spans="1:5" ht="110.25" x14ac:dyDescent="0.25">
      <c r="A893" s="25" t="s">
        <v>1110</v>
      </c>
      <c r="B893" s="28" t="s">
        <v>1111</v>
      </c>
      <c r="C893" s="27">
        <f>C894</f>
        <v>159692.9</v>
      </c>
      <c r="D893" s="27">
        <f t="shared" ref="D893:E893" si="267">D894</f>
        <v>0</v>
      </c>
      <c r="E893" s="27">
        <f t="shared" si="267"/>
        <v>0</v>
      </c>
    </row>
    <row r="894" spans="1:5" ht="110.25" x14ac:dyDescent="0.25">
      <c r="A894" s="22" t="s">
        <v>1112</v>
      </c>
      <c r="B894" s="29" t="s">
        <v>1111</v>
      </c>
      <c r="C894" s="24">
        <v>159692.9</v>
      </c>
      <c r="D894" s="24">
        <v>0</v>
      </c>
      <c r="E894" s="24">
        <v>0</v>
      </c>
    </row>
    <row r="895" spans="1:5" ht="63" x14ac:dyDescent="0.25">
      <c r="A895" s="25" t="s">
        <v>1113</v>
      </c>
      <c r="B895" s="28" t="s">
        <v>1114</v>
      </c>
      <c r="C895" s="27">
        <f>C896</f>
        <v>52000</v>
      </c>
      <c r="D895" s="27">
        <f t="shared" ref="D895:E895" si="268">D896</f>
        <v>20000</v>
      </c>
      <c r="E895" s="27">
        <f t="shared" si="268"/>
        <v>60000</v>
      </c>
    </row>
    <row r="896" spans="1:5" ht="63" x14ac:dyDescent="0.25">
      <c r="A896" s="44" t="s">
        <v>1115</v>
      </c>
      <c r="B896" s="45" t="s">
        <v>1114</v>
      </c>
      <c r="C896" s="46">
        <v>52000</v>
      </c>
      <c r="D896" s="24">
        <v>20000</v>
      </c>
      <c r="E896" s="24">
        <v>60000</v>
      </c>
    </row>
    <row r="897" spans="1:5" ht="126" x14ac:dyDescent="0.25">
      <c r="A897" s="25" t="s">
        <v>878</v>
      </c>
      <c r="B897" s="6" t="s">
        <v>879</v>
      </c>
      <c r="C897" s="27">
        <f>C898</f>
        <v>1690717.6</v>
      </c>
      <c r="D897" s="27">
        <f t="shared" ref="D897:E897" si="269">D898</f>
        <v>0</v>
      </c>
      <c r="E897" s="27">
        <f t="shared" si="269"/>
        <v>0</v>
      </c>
    </row>
    <row r="898" spans="1:5" ht="126" x14ac:dyDescent="0.25">
      <c r="A898" s="8" t="s">
        <v>880</v>
      </c>
      <c r="B898" s="9" t="s">
        <v>879</v>
      </c>
      <c r="C898" s="24">
        <v>1690717.6</v>
      </c>
      <c r="D898" s="24">
        <v>0</v>
      </c>
      <c r="E898" s="24">
        <v>0</v>
      </c>
    </row>
    <row r="899" spans="1:5" ht="94.5" x14ac:dyDescent="0.25">
      <c r="A899" s="5" t="s">
        <v>881</v>
      </c>
      <c r="B899" s="6" t="s">
        <v>882</v>
      </c>
      <c r="C899" s="27">
        <f>C900</f>
        <v>0</v>
      </c>
      <c r="D899" s="27">
        <f t="shared" ref="D899:E899" si="270">D900</f>
        <v>0</v>
      </c>
      <c r="E899" s="27">
        <f t="shared" si="270"/>
        <v>145481.5</v>
      </c>
    </row>
    <row r="900" spans="1:5" ht="78.75" x14ac:dyDescent="0.25">
      <c r="A900" s="8" t="s">
        <v>883</v>
      </c>
      <c r="B900" s="9" t="s">
        <v>882</v>
      </c>
      <c r="C900" s="24">
        <v>0</v>
      </c>
      <c r="D900" s="24">
        <v>0</v>
      </c>
      <c r="E900" s="24">
        <v>145481.5</v>
      </c>
    </row>
    <row r="901" spans="1:5" ht="94.5" x14ac:dyDescent="0.25">
      <c r="A901" s="5" t="s">
        <v>1116</v>
      </c>
      <c r="B901" s="6" t="s">
        <v>1117</v>
      </c>
      <c r="C901" s="27">
        <f>C902</f>
        <v>45985.9</v>
      </c>
      <c r="D901" s="27">
        <f t="shared" ref="D901:E901" si="271">D902</f>
        <v>0</v>
      </c>
      <c r="E901" s="27">
        <f t="shared" si="271"/>
        <v>0</v>
      </c>
    </row>
    <row r="902" spans="1:5" ht="94.5" x14ac:dyDescent="0.25">
      <c r="A902" s="8" t="s">
        <v>1118</v>
      </c>
      <c r="B902" s="9" t="s">
        <v>1117</v>
      </c>
      <c r="C902" s="24">
        <v>45985.9</v>
      </c>
      <c r="D902" s="24">
        <v>0</v>
      </c>
      <c r="E902" s="24">
        <v>0</v>
      </c>
    </row>
    <row r="903" spans="1:5" ht="31.5" x14ac:dyDescent="0.25">
      <c r="A903" s="5" t="s">
        <v>884</v>
      </c>
      <c r="B903" s="6" t="s">
        <v>885</v>
      </c>
      <c r="C903" s="27">
        <f>C904+C906+C908+C910+C912+C914+C916+C918+C920+C922+C924+C926+C928+C930+C934+C936+C938+C940+C942+C946+C948+C933+C944</f>
        <v>7987476.7000000002</v>
      </c>
      <c r="D903" s="27">
        <f t="shared" ref="D903:E903" si="272">D904+D906+D908+D910+D912+D914+D916+D918+D920+D922+D924+D926+D928+D930+D934+D936+D938+D940+D942+D946+D948+D933+D944</f>
        <v>8059822.4000000004</v>
      </c>
      <c r="E903" s="27">
        <f t="shared" si="272"/>
        <v>8295061.5000000009</v>
      </c>
    </row>
    <row r="904" spans="1:5" ht="110.25" x14ac:dyDescent="0.25">
      <c r="A904" s="5" t="s">
        <v>886</v>
      </c>
      <c r="B904" s="6" t="s">
        <v>887</v>
      </c>
      <c r="C904" s="27">
        <f>C905</f>
        <v>1130.4000000000001</v>
      </c>
      <c r="D904" s="27">
        <f t="shared" ref="D904:E904" si="273">D905</f>
        <v>1130.4000000000001</v>
      </c>
      <c r="E904" s="27">
        <f t="shared" si="273"/>
        <v>1130.4000000000001</v>
      </c>
    </row>
    <row r="905" spans="1:5" ht="110.25" x14ac:dyDescent="0.25">
      <c r="A905" s="8" t="s">
        <v>888</v>
      </c>
      <c r="B905" s="9" t="s">
        <v>887</v>
      </c>
      <c r="C905" s="24">
        <v>1130.4000000000001</v>
      </c>
      <c r="D905" s="24">
        <v>1130.4000000000001</v>
      </c>
      <c r="E905" s="24">
        <v>1130.4000000000001</v>
      </c>
    </row>
    <row r="906" spans="1:5" ht="94.5" x14ac:dyDescent="0.25">
      <c r="A906" s="5" t="s">
        <v>1119</v>
      </c>
      <c r="B906" s="6" t="s">
        <v>1120</v>
      </c>
      <c r="C906" s="27">
        <f>C907</f>
        <v>19.600000000000001</v>
      </c>
      <c r="D906" s="27">
        <f t="shared" ref="D906:E906" si="274">D907</f>
        <v>20.399999999999999</v>
      </c>
      <c r="E906" s="27">
        <f t="shared" si="274"/>
        <v>21.2</v>
      </c>
    </row>
    <row r="907" spans="1:5" ht="94.5" x14ac:dyDescent="0.25">
      <c r="A907" s="8" t="s">
        <v>1121</v>
      </c>
      <c r="B907" s="9" t="s">
        <v>1120</v>
      </c>
      <c r="C907" s="24">
        <v>19.600000000000001</v>
      </c>
      <c r="D907" s="24">
        <v>20.399999999999999</v>
      </c>
      <c r="E907" s="24">
        <v>21.2</v>
      </c>
    </row>
    <row r="908" spans="1:5" ht="47.25" x14ac:dyDescent="0.25">
      <c r="A908" s="5" t="s">
        <v>889</v>
      </c>
      <c r="B908" s="6" t="s">
        <v>890</v>
      </c>
      <c r="C908" s="27">
        <f>C909</f>
        <v>20017.8</v>
      </c>
      <c r="D908" s="27">
        <f t="shared" ref="D908:E908" si="275">D909</f>
        <v>0</v>
      </c>
      <c r="E908" s="27">
        <f t="shared" si="275"/>
        <v>0</v>
      </c>
    </row>
    <row r="909" spans="1:5" ht="47.25" x14ac:dyDescent="0.25">
      <c r="A909" s="8" t="s">
        <v>891</v>
      </c>
      <c r="B909" s="9" t="s">
        <v>890</v>
      </c>
      <c r="C909" s="24">
        <v>20017.8</v>
      </c>
      <c r="D909" s="24">
        <v>0</v>
      </c>
      <c r="E909" s="24">
        <v>0</v>
      </c>
    </row>
    <row r="910" spans="1:5" ht="78.75" x14ac:dyDescent="0.25">
      <c r="A910" s="5" t="s">
        <v>892</v>
      </c>
      <c r="B910" s="6" t="s">
        <v>893</v>
      </c>
      <c r="C910" s="27">
        <f>C911</f>
        <v>76044.899999999994</v>
      </c>
      <c r="D910" s="27">
        <f t="shared" ref="D910:E910" si="276">D911</f>
        <v>74123</v>
      </c>
      <c r="E910" s="27">
        <f t="shared" si="276"/>
        <v>76749.600000000006</v>
      </c>
    </row>
    <row r="911" spans="1:5" ht="63" x14ac:dyDescent="0.25">
      <c r="A911" s="8" t="s">
        <v>894</v>
      </c>
      <c r="B911" s="9" t="s">
        <v>893</v>
      </c>
      <c r="C911" s="24">
        <v>76044.899999999994</v>
      </c>
      <c r="D911" s="24">
        <v>74123</v>
      </c>
      <c r="E911" s="24">
        <v>76749.600000000006</v>
      </c>
    </row>
    <row r="912" spans="1:5" ht="78.75" x14ac:dyDescent="0.25">
      <c r="A912" s="5" t="s">
        <v>895</v>
      </c>
      <c r="B912" s="6" t="s">
        <v>896</v>
      </c>
      <c r="C912" s="27">
        <f>C913</f>
        <v>8599.2000000000007</v>
      </c>
      <c r="D912" s="27">
        <f t="shared" ref="D912:E912" si="277">D913</f>
        <v>624.29999999999995</v>
      </c>
      <c r="E912" s="27">
        <f t="shared" si="277"/>
        <v>555.29999999999995</v>
      </c>
    </row>
    <row r="913" spans="1:5" ht="78.75" x14ac:dyDescent="0.25">
      <c r="A913" s="8" t="s">
        <v>897</v>
      </c>
      <c r="B913" s="9" t="s">
        <v>896</v>
      </c>
      <c r="C913" s="24">
        <v>8599.2000000000007</v>
      </c>
      <c r="D913" s="24">
        <v>624.29999999999995</v>
      </c>
      <c r="E913" s="24">
        <v>555.29999999999995</v>
      </c>
    </row>
    <row r="914" spans="1:5" ht="47.25" x14ac:dyDescent="0.25">
      <c r="A914" s="5" t="s">
        <v>898</v>
      </c>
      <c r="B914" s="6" t="s">
        <v>899</v>
      </c>
      <c r="C914" s="27">
        <f>C915</f>
        <v>16167.1</v>
      </c>
      <c r="D914" s="27">
        <f t="shared" ref="D914:E914" si="278">D915</f>
        <v>17315.8</v>
      </c>
      <c r="E914" s="27">
        <f t="shared" si="278"/>
        <v>17270.099999999999</v>
      </c>
    </row>
    <row r="915" spans="1:5" ht="47.25" x14ac:dyDescent="0.25">
      <c r="A915" s="8" t="s">
        <v>900</v>
      </c>
      <c r="B915" s="9" t="s">
        <v>899</v>
      </c>
      <c r="C915" s="24">
        <v>16167.1</v>
      </c>
      <c r="D915" s="24">
        <v>17315.8</v>
      </c>
      <c r="E915" s="24">
        <v>17270.099999999999</v>
      </c>
    </row>
    <row r="916" spans="1:5" ht="47.25" x14ac:dyDescent="0.25">
      <c r="A916" s="5" t="s">
        <v>901</v>
      </c>
      <c r="B916" s="6" t="s">
        <v>902</v>
      </c>
      <c r="C916" s="27">
        <f>C917</f>
        <v>215913.3</v>
      </c>
      <c r="D916" s="27">
        <f t="shared" ref="D916:E916" si="279">D917</f>
        <v>276659.7</v>
      </c>
      <c r="E916" s="27">
        <f t="shared" si="279"/>
        <v>285206.8</v>
      </c>
    </row>
    <row r="917" spans="1:5" ht="47.25" x14ac:dyDescent="0.25">
      <c r="A917" s="8" t="s">
        <v>903</v>
      </c>
      <c r="B917" s="9" t="s">
        <v>902</v>
      </c>
      <c r="C917" s="24">
        <v>215913.3</v>
      </c>
      <c r="D917" s="24">
        <v>276659.7</v>
      </c>
      <c r="E917" s="24">
        <v>285206.8</v>
      </c>
    </row>
    <row r="918" spans="1:5" ht="141.75" x14ac:dyDescent="0.25">
      <c r="A918" s="5" t="s">
        <v>904</v>
      </c>
      <c r="B918" s="6" t="s">
        <v>905</v>
      </c>
      <c r="C918" s="27">
        <f>C919</f>
        <v>23727.9</v>
      </c>
      <c r="D918" s="27">
        <f t="shared" ref="D918:E918" si="280">D919</f>
        <v>21635.3</v>
      </c>
      <c r="E918" s="27">
        <f t="shared" si="280"/>
        <v>22327</v>
      </c>
    </row>
    <row r="919" spans="1:5" ht="126" x14ac:dyDescent="0.25">
      <c r="A919" s="8" t="s">
        <v>906</v>
      </c>
      <c r="B919" s="9" t="s">
        <v>905</v>
      </c>
      <c r="C919" s="24">
        <v>23727.9</v>
      </c>
      <c r="D919" s="24">
        <v>21635.3</v>
      </c>
      <c r="E919" s="24">
        <v>22327</v>
      </c>
    </row>
    <row r="920" spans="1:5" ht="78.75" x14ac:dyDescent="0.25">
      <c r="A920" s="5" t="s">
        <v>907</v>
      </c>
      <c r="B920" s="6" t="s">
        <v>908</v>
      </c>
      <c r="C920" s="27">
        <f>C921</f>
        <v>17127.3</v>
      </c>
      <c r="D920" s="27">
        <f t="shared" ref="D920:E920" si="281">D921</f>
        <v>15273.2</v>
      </c>
      <c r="E920" s="27">
        <f t="shared" si="281"/>
        <v>15475.5</v>
      </c>
    </row>
    <row r="921" spans="1:5" ht="78.75" x14ac:dyDescent="0.25">
      <c r="A921" s="8" t="s">
        <v>909</v>
      </c>
      <c r="B921" s="9" t="s">
        <v>908</v>
      </c>
      <c r="C921" s="24">
        <v>17127.3</v>
      </c>
      <c r="D921" s="24">
        <v>15273.2</v>
      </c>
      <c r="E921" s="24">
        <v>15475.5</v>
      </c>
    </row>
    <row r="922" spans="1:5" ht="94.5" x14ac:dyDescent="0.25">
      <c r="A922" s="5" t="s">
        <v>910</v>
      </c>
      <c r="B922" s="6" t="s">
        <v>911</v>
      </c>
      <c r="C922" s="27">
        <f>C923</f>
        <v>35973.199999999997</v>
      </c>
      <c r="D922" s="27">
        <f t="shared" ref="D922:E922" si="282">D923</f>
        <v>33486</v>
      </c>
      <c r="E922" s="27">
        <f t="shared" si="282"/>
        <v>37169.9</v>
      </c>
    </row>
    <row r="923" spans="1:5" ht="94.5" x14ac:dyDescent="0.25">
      <c r="A923" s="8" t="s">
        <v>912</v>
      </c>
      <c r="B923" s="9" t="s">
        <v>911</v>
      </c>
      <c r="C923" s="24">
        <v>35973.199999999997</v>
      </c>
      <c r="D923" s="24">
        <v>33486</v>
      </c>
      <c r="E923" s="24">
        <v>37169.9</v>
      </c>
    </row>
    <row r="924" spans="1:5" ht="94.5" x14ac:dyDescent="0.25">
      <c r="A924" s="5" t="s">
        <v>913</v>
      </c>
      <c r="B924" s="6" t="s">
        <v>914</v>
      </c>
      <c r="C924" s="27">
        <f>C925</f>
        <v>175448.2</v>
      </c>
      <c r="D924" s="27">
        <f t="shared" ref="D924:E924" si="283">D925</f>
        <v>182461.3</v>
      </c>
      <c r="E924" s="27">
        <f t="shared" si="283"/>
        <v>189762</v>
      </c>
    </row>
    <row r="925" spans="1:5" ht="94.5" x14ac:dyDescent="0.25">
      <c r="A925" s="8" t="s">
        <v>915</v>
      </c>
      <c r="B925" s="9" t="s">
        <v>914</v>
      </c>
      <c r="C925" s="24">
        <v>175448.2</v>
      </c>
      <c r="D925" s="24">
        <v>182461.3</v>
      </c>
      <c r="E925" s="24">
        <v>189762</v>
      </c>
    </row>
    <row r="926" spans="1:5" ht="126" x14ac:dyDescent="0.25">
      <c r="A926" s="5" t="s">
        <v>916</v>
      </c>
      <c r="B926" s="6" t="s">
        <v>917</v>
      </c>
      <c r="C926" s="27">
        <f>C927</f>
        <v>154.80000000000001</v>
      </c>
      <c r="D926" s="27">
        <f t="shared" ref="D926:E926" si="284">D927</f>
        <v>160.6</v>
      </c>
      <c r="E926" s="27">
        <f t="shared" si="284"/>
        <v>166.6</v>
      </c>
    </row>
    <row r="927" spans="1:5" ht="126" x14ac:dyDescent="0.25">
      <c r="A927" s="8" t="s">
        <v>918</v>
      </c>
      <c r="B927" s="9" t="s">
        <v>917</v>
      </c>
      <c r="C927" s="24">
        <v>154.80000000000001</v>
      </c>
      <c r="D927" s="24">
        <v>160.6</v>
      </c>
      <c r="E927" s="24">
        <v>166.6</v>
      </c>
    </row>
    <row r="928" spans="1:5" ht="47.25" x14ac:dyDescent="0.25">
      <c r="A928" s="5" t="s">
        <v>919</v>
      </c>
      <c r="B928" s="6" t="s">
        <v>920</v>
      </c>
      <c r="C928" s="27">
        <f>C929</f>
        <v>1231772.3</v>
      </c>
      <c r="D928" s="27">
        <f t="shared" ref="D928:E928" si="285">D929</f>
        <v>1231607.8</v>
      </c>
      <c r="E928" s="27">
        <f t="shared" si="285"/>
        <v>1231607.8</v>
      </c>
    </row>
    <row r="929" spans="1:5" ht="47.25" x14ac:dyDescent="0.25">
      <c r="A929" s="8" t="s">
        <v>921</v>
      </c>
      <c r="B929" s="9" t="s">
        <v>920</v>
      </c>
      <c r="C929" s="24">
        <v>1231772.3</v>
      </c>
      <c r="D929" s="24">
        <v>1231607.8</v>
      </c>
      <c r="E929" s="24">
        <v>1231607.8</v>
      </c>
    </row>
    <row r="930" spans="1:5" ht="110.25" x14ac:dyDescent="0.25">
      <c r="A930" s="5" t="s">
        <v>922</v>
      </c>
      <c r="B930" s="6" t="s">
        <v>923</v>
      </c>
      <c r="C930" s="27">
        <f>C931</f>
        <v>1286305.5</v>
      </c>
      <c r="D930" s="27">
        <f t="shared" ref="D930:E930" si="286">D931</f>
        <v>1286305.5</v>
      </c>
      <c r="E930" s="27">
        <f t="shared" si="286"/>
        <v>1286305.5</v>
      </c>
    </row>
    <row r="931" spans="1:5" ht="110.25" x14ac:dyDescent="0.25">
      <c r="A931" s="8" t="s">
        <v>924</v>
      </c>
      <c r="B931" s="9" t="s">
        <v>923</v>
      </c>
      <c r="C931" s="24">
        <v>1286305.5</v>
      </c>
      <c r="D931" s="24">
        <v>1286305.5</v>
      </c>
      <c r="E931" s="24">
        <v>1286305.5</v>
      </c>
    </row>
    <row r="932" spans="1:5" ht="47.25" x14ac:dyDescent="0.25">
      <c r="A932" s="5" t="s">
        <v>1122</v>
      </c>
      <c r="B932" s="6" t="s">
        <v>1123</v>
      </c>
      <c r="C932" s="27">
        <f>C933</f>
        <v>134372.5</v>
      </c>
      <c r="D932" s="27">
        <f t="shared" ref="D932:E932" si="287">D933</f>
        <v>130332.3</v>
      </c>
      <c r="E932" s="27">
        <f t="shared" si="287"/>
        <v>130332.3</v>
      </c>
    </row>
    <row r="933" spans="1:5" ht="47.25" x14ac:dyDescent="0.25">
      <c r="A933" s="8" t="s">
        <v>1124</v>
      </c>
      <c r="B933" s="9" t="s">
        <v>1123</v>
      </c>
      <c r="C933" s="24">
        <v>134372.5</v>
      </c>
      <c r="D933" s="24">
        <v>130332.3</v>
      </c>
      <c r="E933" s="24">
        <v>130332.3</v>
      </c>
    </row>
    <row r="934" spans="1:5" ht="47.25" x14ac:dyDescent="0.25">
      <c r="A934" s="5" t="s">
        <v>925</v>
      </c>
      <c r="B934" s="6" t="s">
        <v>926</v>
      </c>
      <c r="C934" s="27">
        <f>C935</f>
        <v>52777.2</v>
      </c>
      <c r="D934" s="27">
        <f t="shared" ref="D934:E934" si="288">D935</f>
        <v>51134.5</v>
      </c>
      <c r="E934" s="27">
        <f t="shared" si="288"/>
        <v>51034.9</v>
      </c>
    </row>
    <row r="935" spans="1:5" ht="47.25" x14ac:dyDescent="0.25">
      <c r="A935" s="8" t="s">
        <v>927</v>
      </c>
      <c r="B935" s="9" t="s">
        <v>926</v>
      </c>
      <c r="C935" s="24">
        <v>52777.2</v>
      </c>
      <c r="D935" s="24">
        <v>51134.5</v>
      </c>
      <c r="E935" s="24">
        <v>51034.9</v>
      </c>
    </row>
    <row r="936" spans="1:5" ht="110.25" x14ac:dyDescent="0.25">
      <c r="A936" s="5" t="s">
        <v>928</v>
      </c>
      <c r="B936" s="6" t="s">
        <v>929</v>
      </c>
      <c r="C936" s="27">
        <f>C937</f>
        <v>95045.5</v>
      </c>
      <c r="D936" s="27">
        <f t="shared" ref="D936:E936" si="289">D937</f>
        <v>0</v>
      </c>
      <c r="E936" s="27">
        <f t="shared" si="289"/>
        <v>0</v>
      </c>
    </row>
    <row r="937" spans="1:5" ht="110.25" x14ac:dyDescent="0.25">
      <c r="A937" s="8" t="s">
        <v>930</v>
      </c>
      <c r="B937" s="9" t="s">
        <v>929</v>
      </c>
      <c r="C937" s="24">
        <v>95045.5</v>
      </c>
      <c r="D937" s="24">
        <v>0</v>
      </c>
      <c r="E937" s="24">
        <v>0</v>
      </c>
    </row>
    <row r="938" spans="1:5" ht="47.25" x14ac:dyDescent="0.25">
      <c r="A938" s="5" t="s">
        <v>931</v>
      </c>
      <c r="B938" s="6" t="s">
        <v>932</v>
      </c>
      <c r="C938" s="27">
        <f>C939</f>
        <v>391.7</v>
      </c>
      <c r="D938" s="27">
        <f t="shared" ref="D938:E938" si="290">D939</f>
        <v>391.6</v>
      </c>
      <c r="E938" s="27">
        <f t="shared" si="290"/>
        <v>391.6</v>
      </c>
    </row>
    <row r="939" spans="1:5" ht="47.25" x14ac:dyDescent="0.25">
      <c r="A939" s="8" t="s">
        <v>933</v>
      </c>
      <c r="B939" s="9" t="s">
        <v>932</v>
      </c>
      <c r="C939" s="24">
        <v>391.7</v>
      </c>
      <c r="D939" s="24">
        <v>391.6</v>
      </c>
      <c r="E939" s="24">
        <v>391.6</v>
      </c>
    </row>
    <row r="940" spans="1:5" ht="110.25" x14ac:dyDescent="0.25">
      <c r="A940" s="5" t="s">
        <v>934</v>
      </c>
      <c r="B940" s="6" t="s">
        <v>935</v>
      </c>
      <c r="C940" s="27">
        <f>C941</f>
        <v>29573.4</v>
      </c>
      <c r="D940" s="27">
        <f t="shared" ref="D940:E940" si="291">D941</f>
        <v>21191.7</v>
      </c>
      <c r="E940" s="27">
        <f t="shared" si="291"/>
        <v>49701.8</v>
      </c>
    </row>
    <row r="941" spans="1:5" ht="94.5" x14ac:dyDescent="0.25">
      <c r="A941" s="8" t="s">
        <v>936</v>
      </c>
      <c r="B941" s="9" t="s">
        <v>935</v>
      </c>
      <c r="C941" s="24">
        <v>29573.4</v>
      </c>
      <c r="D941" s="24">
        <v>21191.7</v>
      </c>
      <c r="E941" s="24">
        <v>49701.8</v>
      </c>
    </row>
    <row r="942" spans="1:5" ht="141.75" x14ac:dyDescent="0.25">
      <c r="A942" s="5" t="s">
        <v>937</v>
      </c>
      <c r="B942" s="6" t="s">
        <v>938</v>
      </c>
      <c r="C942" s="27">
        <f>C943</f>
        <v>798147.8</v>
      </c>
      <c r="D942" s="27">
        <f t="shared" ref="D942:E942" si="292">D943</f>
        <v>826046</v>
      </c>
      <c r="E942" s="27">
        <f t="shared" si="292"/>
        <v>855060.2</v>
      </c>
    </row>
    <row r="943" spans="1:5" ht="141.75" x14ac:dyDescent="0.25">
      <c r="A943" s="8" t="s">
        <v>939</v>
      </c>
      <c r="B943" s="9" t="s">
        <v>938</v>
      </c>
      <c r="C943" s="24">
        <v>798147.8</v>
      </c>
      <c r="D943" s="24">
        <v>826046</v>
      </c>
      <c r="E943" s="24">
        <v>855060.2</v>
      </c>
    </row>
    <row r="944" spans="1:5" ht="63" x14ac:dyDescent="0.25">
      <c r="A944" s="5" t="s">
        <v>1125</v>
      </c>
      <c r="B944" s="6" t="s">
        <v>1126</v>
      </c>
      <c r="C944" s="27">
        <f>C945</f>
        <v>21163.4</v>
      </c>
      <c r="D944" s="27">
        <f>D945</f>
        <v>0</v>
      </c>
      <c r="E944" s="27">
        <f>E945</f>
        <v>0</v>
      </c>
    </row>
    <row r="945" spans="1:5" ht="63" x14ac:dyDescent="0.25">
      <c r="A945" s="8" t="s">
        <v>1127</v>
      </c>
      <c r="B945" s="9" t="s">
        <v>1126</v>
      </c>
      <c r="C945" s="24">
        <v>21163.4</v>
      </c>
      <c r="D945" s="24">
        <v>0</v>
      </c>
      <c r="E945" s="24">
        <v>0</v>
      </c>
    </row>
    <row r="946" spans="1:5" ht="63" x14ac:dyDescent="0.25">
      <c r="A946" s="5" t="s">
        <v>940</v>
      </c>
      <c r="B946" s="6" t="s">
        <v>941</v>
      </c>
      <c r="C946" s="27">
        <f>C947</f>
        <v>3546521.9</v>
      </c>
      <c r="D946" s="27">
        <f t="shared" ref="D946:E946" si="293">D947</f>
        <v>3684845.8</v>
      </c>
      <c r="E946" s="27">
        <f t="shared" si="293"/>
        <v>3832313.6</v>
      </c>
    </row>
    <row r="947" spans="1:5" ht="63" x14ac:dyDescent="0.25">
      <c r="A947" s="8" t="s">
        <v>942</v>
      </c>
      <c r="B947" s="9" t="s">
        <v>941</v>
      </c>
      <c r="C947" s="24">
        <v>3546521.9</v>
      </c>
      <c r="D947" s="24">
        <v>3684845.8</v>
      </c>
      <c r="E947" s="24">
        <v>3832313.6</v>
      </c>
    </row>
    <row r="948" spans="1:5" ht="31.5" x14ac:dyDescent="0.25">
      <c r="A948" s="5" t="s">
        <v>943</v>
      </c>
      <c r="B948" s="6" t="s">
        <v>944</v>
      </c>
      <c r="C948" s="27">
        <f>C949</f>
        <v>201081.8</v>
      </c>
      <c r="D948" s="27">
        <f t="shared" ref="D948:E948" si="294">D949</f>
        <v>205077.2</v>
      </c>
      <c r="E948" s="27">
        <f t="shared" si="294"/>
        <v>212479.4</v>
      </c>
    </row>
    <row r="949" spans="1:5" ht="31.5" x14ac:dyDescent="0.25">
      <c r="A949" s="8" t="s">
        <v>945</v>
      </c>
      <c r="B949" s="9" t="s">
        <v>944</v>
      </c>
      <c r="C949" s="24">
        <v>201081.8</v>
      </c>
      <c r="D949" s="24">
        <v>205077.2</v>
      </c>
      <c r="E949" s="24">
        <v>212479.4</v>
      </c>
    </row>
    <row r="950" spans="1:5" ht="15.75" x14ac:dyDescent="0.25">
      <c r="A950" s="5" t="s">
        <v>946</v>
      </c>
      <c r="B950" s="6" t="s">
        <v>947</v>
      </c>
      <c r="C950" s="27">
        <f>C953+C955+C958+C960+C962+C964+C970+C978+C980+C982+C984+C986+C988+C990+C992+C1000+C998+C951+C966+C968+C994+C972+C974+C976+C996</f>
        <v>11571845.48</v>
      </c>
      <c r="D950" s="27">
        <f t="shared" ref="D950:E950" si="295">D953+D955+D958+D960+D962+D964+D970+D978+D980+D982+D984+D986+D988+D990+D992+D1000+D998+D951+D966+D968+D994+D972+D974+D976+D996</f>
        <v>6787277.0999999996</v>
      </c>
      <c r="E950" s="27">
        <f t="shared" si="295"/>
        <v>2233652.1999999997</v>
      </c>
    </row>
    <row r="951" spans="1:5" ht="78.75" x14ac:dyDescent="0.25">
      <c r="A951" s="5" t="s">
        <v>1128</v>
      </c>
      <c r="B951" s="6" t="s">
        <v>1129</v>
      </c>
      <c r="C951" s="27">
        <f>C952</f>
        <v>76486.7</v>
      </c>
      <c r="D951" s="27">
        <f>D952</f>
        <v>0</v>
      </c>
      <c r="E951" s="27">
        <f>E952</f>
        <v>0</v>
      </c>
    </row>
    <row r="952" spans="1:5" ht="63" x14ac:dyDescent="0.25">
      <c r="A952" s="8" t="s">
        <v>1130</v>
      </c>
      <c r="B952" s="9" t="s">
        <v>1129</v>
      </c>
      <c r="C952" s="24">
        <v>76486.7</v>
      </c>
      <c r="D952" s="24">
        <v>0</v>
      </c>
      <c r="E952" s="24">
        <v>0</v>
      </c>
    </row>
    <row r="953" spans="1:5" ht="78.75" x14ac:dyDescent="0.25">
      <c r="A953" s="5" t="s">
        <v>948</v>
      </c>
      <c r="B953" s="6" t="s">
        <v>949</v>
      </c>
      <c r="C953" s="27">
        <f>C954</f>
        <v>40583</v>
      </c>
      <c r="D953" s="27">
        <f t="shared" ref="D953:E953" si="296">D954</f>
        <v>40583</v>
      </c>
      <c r="E953" s="27">
        <f t="shared" si="296"/>
        <v>40583</v>
      </c>
    </row>
    <row r="954" spans="1:5" ht="78.75" x14ac:dyDescent="0.25">
      <c r="A954" s="8" t="s">
        <v>950</v>
      </c>
      <c r="B954" s="9" t="s">
        <v>949</v>
      </c>
      <c r="C954" s="24">
        <v>40583</v>
      </c>
      <c r="D954" s="24">
        <v>40583</v>
      </c>
      <c r="E954" s="24">
        <v>40583</v>
      </c>
    </row>
    <row r="955" spans="1:5" ht="78.75" x14ac:dyDescent="0.25">
      <c r="A955" s="5" t="s">
        <v>951</v>
      </c>
      <c r="B955" s="6" t="s">
        <v>952</v>
      </c>
      <c r="C955" s="27">
        <f>C957+C956</f>
        <v>10082.6</v>
      </c>
      <c r="D955" s="27">
        <f t="shared" ref="D955:E955" si="297">D957+D956</f>
        <v>10219.299999999999</v>
      </c>
      <c r="E955" s="27">
        <f t="shared" si="297"/>
        <v>10366.6</v>
      </c>
    </row>
    <row r="956" spans="1:5" ht="78.75" x14ac:dyDescent="0.25">
      <c r="A956" s="8" t="s">
        <v>953</v>
      </c>
      <c r="B956" s="9" t="s">
        <v>952</v>
      </c>
      <c r="C956" s="24">
        <v>4297.6000000000004</v>
      </c>
      <c r="D956" s="24">
        <v>4434.3</v>
      </c>
      <c r="E956" s="24">
        <v>4581.6000000000004</v>
      </c>
    </row>
    <row r="957" spans="1:5" ht="78.75" x14ac:dyDescent="0.25">
      <c r="A957" s="8" t="s">
        <v>954</v>
      </c>
      <c r="B957" s="9" t="s">
        <v>952</v>
      </c>
      <c r="C957" s="24">
        <v>5785</v>
      </c>
      <c r="D957" s="24">
        <v>5785</v>
      </c>
      <c r="E957" s="24">
        <v>5785</v>
      </c>
    </row>
    <row r="958" spans="1:5" ht="63" x14ac:dyDescent="0.25">
      <c r="A958" s="5" t="s">
        <v>955</v>
      </c>
      <c r="B958" s="6" t="s">
        <v>956</v>
      </c>
      <c r="C958" s="27">
        <f>C959</f>
        <v>280696.3</v>
      </c>
      <c r="D958" s="27">
        <f t="shared" ref="D958:E958" si="298">D959</f>
        <v>280696.3</v>
      </c>
      <c r="E958" s="27">
        <f t="shared" si="298"/>
        <v>280696.3</v>
      </c>
    </row>
    <row r="959" spans="1:5" ht="63" x14ac:dyDescent="0.25">
      <c r="A959" s="8" t="s">
        <v>957</v>
      </c>
      <c r="B959" s="9" t="s">
        <v>956</v>
      </c>
      <c r="C959" s="24">
        <v>280696.3</v>
      </c>
      <c r="D959" s="24">
        <v>280696.3</v>
      </c>
      <c r="E959" s="24">
        <v>280696.3</v>
      </c>
    </row>
    <row r="960" spans="1:5" ht="78.75" x14ac:dyDescent="0.25">
      <c r="A960" s="5" t="s">
        <v>958</v>
      </c>
      <c r="B960" s="6" t="s">
        <v>959</v>
      </c>
      <c r="C960" s="27">
        <f>C961</f>
        <v>429201</v>
      </c>
      <c r="D960" s="27">
        <f t="shared" ref="D960:E960" si="299">D961</f>
        <v>111609.7</v>
      </c>
      <c r="E960" s="27">
        <f t="shared" si="299"/>
        <v>0</v>
      </c>
    </row>
    <row r="961" spans="1:5" ht="78.75" x14ac:dyDescent="0.25">
      <c r="A961" s="8" t="s">
        <v>960</v>
      </c>
      <c r="B961" s="9" t="s">
        <v>959</v>
      </c>
      <c r="C961" s="24">
        <v>429201</v>
      </c>
      <c r="D961" s="24">
        <v>111609.7</v>
      </c>
      <c r="E961" s="24">
        <v>0</v>
      </c>
    </row>
    <row r="962" spans="1:5" ht="78.75" x14ac:dyDescent="0.25">
      <c r="A962" s="5" t="s">
        <v>961</v>
      </c>
      <c r="B962" s="6" t="s">
        <v>962</v>
      </c>
      <c r="C962" s="27">
        <f>C963</f>
        <v>337450.4</v>
      </c>
      <c r="D962" s="27">
        <f t="shared" ref="D962:E962" si="300">D963</f>
        <v>183271.6</v>
      </c>
      <c r="E962" s="27">
        <f t="shared" si="300"/>
        <v>0</v>
      </c>
    </row>
    <row r="963" spans="1:5" ht="63" x14ac:dyDescent="0.25">
      <c r="A963" s="8" t="s">
        <v>963</v>
      </c>
      <c r="B963" s="9" t="s">
        <v>962</v>
      </c>
      <c r="C963" s="24">
        <v>337450.4</v>
      </c>
      <c r="D963" s="24">
        <v>183271.6</v>
      </c>
      <c r="E963" s="24">
        <v>0</v>
      </c>
    </row>
    <row r="964" spans="1:5" ht="283.5" x14ac:dyDescent="0.25">
      <c r="A964" s="5" t="s">
        <v>964</v>
      </c>
      <c r="B964" s="6" t="s">
        <v>965</v>
      </c>
      <c r="C964" s="27">
        <f>C965</f>
        <v>9495.6</v>
      </c>
      <c r="D964" s="27">
        <f t="shared" ref="D964:E964" si="301">D965</f>
        <v>9495.6</v>
      </c>
      <c r="E964" s="27">
        <f t="shared" si="301"/>
        <v>0</v>
      </c>
    </row>
    <row r="965" spans="1:5" ht="267.75" x14ac:dyDescent="0.25">
      <c r="A965" s="8" t="s">
        <v>966</v>
      </c>
      <c r="B965" s="9" t="s">
        <v>965</v>
      </c>
      <c r="C965" s="24">
        <v>9495.6</v>
      </c>
      <c r="D965" s="24">
        <v>9495.6</v>
      </c>
      <c r="E965" s="24">
        <v>0</v>
      </c>
    </row>
    <row r="966" spans="1:5" ht="78.75" x14ac:dyDescent="0.25">
      <c r="A966" s="5" t="s">
        <v>1131</v>
      </c>
      <c r="B966" s="6" t="s">
        <v>1132</v>
      </c>
      <c r="C966" s="27">
        <f>C967</f>
        <v>22.88</v>
      </c>
      <c r="D966" s="27">
        <f>D967</f>
        <v>0</v>
      </c>
      <c r="E966" s="27">
        <f>E967</f>
        <v>0</v>
      </c>
    </row>
    <row r="967" spans="1:5" ht="78.75" x14ac:dyDescent="0.25">
      <c r="A967" s="8" t="s">
        <v>1133</v>
      </c>
      <c r="B967" s="9" t="s">
        <v>1132</v>
      </c>
      <c r="C967" s="24">
        <v>22.88</v>
      </c>
      <c r="D967" s="24">
        <v>0</v>
      </c>
      <c r="E967" s="24">
        <v>0</v>
      </c>
    </row>
    <row r="968" spans="1:5" ht="63" x14ac:dyDescent="0.25">
      <c r="A968" s="5" t="s">
        <v>1134</v>
      </c>
      <c r="B968" s="6" t="s">
        <v>1135</v>
      </c>
      <c r="C968" s="27">
        <f>C969</f>
        <v>61737.1</v>
      </c>
      <c r="D968" s="27">
        <f t="shared" ref="D968:E968" si="302">D969</f>
        <v>80013.8</v>
      </c>
      <c r="E968" s="27">
        <f t="shared" si="302"/>
        <v>0</v>
      </c>
    </row>
    <row r="969" spans="1:5" ht="63" x14ac:dyDescent="0.25">
      <c r="A969" s="8" t="s">
        <v>1136</v>
      </c>
      <c r="B969" s="9" t="s">
        <v>1135</v>
      </c>
      <c r="C969" s="24">
        <v>61737.1</v>
      </c>
      <c r="D969" s="24">
        <v>80013.8</v>
      </c>
      <c r="E969" s="24">
        <v>0</v>
      </c>
    </row>
    <row r="970" spans="1:5" ht="94.5" x14ac:dyDescent="0.25">
      <c r="A970" s="5" t="s">
        <v>967</v>
      </c>
      <c r="B970" s="6" t="s">
        <v>968</v>
      </c>
      <c r="C970" s="27">
        <f>C971</f>
        <v>1639488.8</v>
      </c>
      <c r="D970" s="27">
        <f t="shared" ref="D970:E970" si="303">D971</f>
        <v>1639488.8</v>
      </c>
      <c r="E970" s="27">
        <f t="shared" si="303"/>
        <v>1710453</v>
      </c>
    </row>
    <row r="971" spans="1:5" ht="94.5" x14ac:dyDescent="0.25">
      <c r="A971" s="8" t="s">
        <v>969</v>
      </c>
      <c r="B971" s="9" t="s">
        <v>968</v>
      </c>
      <c r="C971" s="24">
        <v>1639488.8</v>
      </c>
      <c r="D971" s="24">
        <v>1639488.8</v>
      </c>
      <c r="E971" s="24">
        <v>1710453</v>
      </c>
    </row>
    <row r="972" spans="1:5" ht="78.75" x14ac:dyDescent="0.25">
      <c r="A972" s="5" t="s">
        <v>1137</v>
      </c>
      <c r="B972" s="6" t="s">
        <v>1138</v>
      </c>
      <c r="C972" s="27">
        <f>C973</f>
        <v>11336.9</v>
      </c>
      <c r="D972" s="27">
        <f t="shared" ref="D972:E972" si="304">D973</f>
        <v>0</v>
      </c>
      <c r="E972" s="27">
        <f t="shared" si="304"/>
        <v>0</v>
      </c>
    </row>
    <row r="973" spans="1:5" ht="78.75" x14ac:dyDescent="0.25">
      <c r="A973" s="8" t="s">
        <v>1139</v>
      </c>
      <c r="B973" s="9" t="s">
        <v>1138</v>
      </c>
      <c r="C973" s="24">
        <v>11336.9</v>
      </c>
      <c r="D973" s="24">
        <v>0</v>
      </c>
      <c r="E973" s="24">
        <v>0</v>
      </c>
    </row>
    <row r="974" spans="1:5" ht="78.75" x14ac:dyDescent="0.25">
      <c r="A974" s="5" t="s">
        <v>1140</v>
      </c>
      <c r="B974" s="6" t="s">
        <v>1141</v>
      </c>
      <c r="C974" s="27">
        <f>C975</f>
        <v>140596.29999999999</v>
      </c>
      <c r="D974" s="27">
        <f t="shared" ref="D974:E974" si="305">D975</f>
        <v>140596.29999999999</v>
      </c>
      <c r="E974" s="27">
        <f t="shared" si="305"/>
        <v>0</v>
      </c>
    </row>
    <row r="975" spans="1:5" ht="78.75" x14ac:dyDescent="0.25">
      <c r="A975" s="8" t="s">
        <v>1142</v>
      </c>
      <c r="B975" s="9" t="s">
        <v>1141</v>
      </c>
      <c r="C975" s="24">
        <v>140596.29999999999</v>
      </c>
      <c r="D975" s="24">
        <v>140596.29999999999</v>
      </c>
      <c r="E975" s="24">
        <v>0</v>
      </c>
    </row>
    <row r="976" spans="1:5" ht="204.75" x14ac:dyDescent="0.25">
      <c r="A976" s="5" t="s">
        <v>1143</v>
      </c>
      <c r="B976" s="28" t="s">
        <v>1144</v>
      </c>
      <c r="C976" s="27">
        <f>C977</f>
        <v>152552.70000000001</v>
      </c>
      <c r="D976" s="27">
        <f t="shared" ref="D976:E976" si="306">D977</f>
        <v>159708.5</v>
      </c>
      <c r="E976" s="27">
        <f t="shared" si="306"/>
        <v>160802.20000000001</v>
      </c>
    </row>
    <row r="977" spans="1:5" ht="189" x14ac:dyDescent="0.25">
      <c r="A977" s="8" t="s">
        <v>1145</v>
      </c>
      <c r="B977" s="29" t="s">
        <v>1144</v>
      </c>
      <c r="C977" s="24">
        <v>152552.70000000001</v>
      </c>
      <c r="D977" s="24">
        <v>159708.5</v>
      </c>
      <c r="E977" s="24">
        <v>160802.20000000001</v>
      </c>
    </row>
    <row r="978" spans="1:5" ht="78.75" x14ac:dyDescent="0.25">
      <c r="A978" s="5" t="s">
        <v>970</v>
      </c>
      <c r="B978" s="6" t="s">
        <v>971</v>
      </c>
      <c r="C978" s="27">
        <f>C979</f>
        <v>2599880.1</v>
      </c>
      <c r="D978" s="27">
        <f t="shared" ref="D978:E978" si="307">D979</f>
        <v>2690944.6</v>
      </c>
      <c r="E978" s="27">
        <f t="shared" si="307"/>
        <v>0</v>
      </c>
    </row>
    <row r="979" spans="1:5" ht="63" x14ac:dyDescent="0.25">
      <c r="A979" s="8" t="s">
        <v>972</v>
      </c>
      <c r="B979" s="9" t="s">
        <v>971</v>
      </c>
      <c r="C979" s="24">
        <v>2599880.1</v>
      </c>
      <c r="D979" s="24">
        <v>2690944.6</v>
      </c>
      <c r="E979" s="24">
        <v>0</v>
      </c>
    </row>
    <row r="980" spans="1:5" ht="110.25" x14ac:dyDescent="0.25">
      <c r="A980" s="5" t="s">
        <v>973</v>
      </c>
      <c r="B980" s="6" t="s">
        <v>974</v>
      </c>
      <c r="C980" s="27">
        <f>C981</f>
        <v>259406</v>
      </c>
      <c r="D980" s="27">
        <f t="shared" ref="D980:E980" si="308">D981</f>
        <v>296477.8</v>
      </c>
      <c r="E980" s="27">
        <f t="shared" si="308"/>
        <v>0</v>
      </c>
    </row>
    <row r="981" spans="1:5" ht="110.25" x14ac:dyDescent="0.25">
      <c r="A981" s="8" t="s">
        <v>975</v>
      </c>
      <c r="B981" s="9" t="s">
        <v>974</v>
      </c>
      <c r="C981" s="24">
        <v>259406</v>
      </c>
      <c r="D981" s="24">
        <v>296477.8</v>
      </c>
      <c r="E981" s="24">
        <v>0</v>
      </c>
    </row>
    <row r="982" spans="1:5" ht="189" x14ac:dyDescent="0.25">
      <c r="A982" s="5" t="s">
        <v>976</v>
      </c>
      <c r="B982" s="6" t="s">
        <v>977</v>
      </c>
      <c r="C982" s="27">
        <f>C983</f>
        <v>25701</v>
      </c>
      <c r="D982" s="27">
        <f t="shared" ref="D982:E982" si="309">D983</f>
        <v>25701</v>
      </c>
      <c r="E982" s="27">
        <f t="shared" si="309"/>
        <v>25701</v>
      </c>
    </row>
    <row r="983" spans="1:5" ht="189" x14ac:dyDescent="0.25">
      <c r="A983" s="8" t="s">
        <v>978</v>
      </c>
      <c r="B983" s="9" t="s">
        <v>977</v>
      </c>
      <c r="C983" s="24">
        <v>25701</v>
      </c>
      <c r="D983" s="24">
        <v>25701</v>
      </c>
      <c r="E983" s="24">
        <v>25701</v>
      </c>
    </row>
    <row r="984" spans="1:5" ht="78.75" x14ac:dyDescent="0.25">
      <c r="A984" s="5" t="s">
        <v>979</v>
      </c>
      <c r="B984" s="6" t="s">
        <v>980</v>
      </c>
      <c r="C984" s="27">
        <f>C985</f>
        <v>30489.8</v>
      </c>
      <c r="D984" s="27">
        <f t="shared" ref="D984:E984" si="310">D985</f>
        <v>18413.5</v>
      </c>
      <c r="E984" s="27">
        <f t="shared" si="310"/>
        <v>0</v>
      </c>
    </row>
    <row r="985" spans="1:5" ht="78.75" x14ac:dyDescent="0.25">
      <c r="A985" s="8" t="s">
        <v>981</v>
      </c>
      <c r="B985" s="9" t="s">
        <v>980</v>
      </c>
      <c r="C985" s="24">
        <v>30489.8</v>
      </c>
      <c r="D985" s="24">
        <v>18413.5</v>
      </c>
      <c r="E985" s="24">
        <v>0</v>
      </c>
    </row>
    <row r="986" spans="1:5" ht="47.25" x14ac:dyDescent="0.25">
      <c r="A986" s="5" t="s">
        <v>982</v>
      </c>
      <c r="B986" s="6" t="s">
        <v>983</v>
      </c>
      <c r="C986" s="27">
        <f>C987</f>
        <v>40000</v>
      </c>
      <c r="D986" s="27">
        <f t="shared" ref="D986:E986" si="311">D987</f>
        <v>0</v>
      </c>
      <c r="E986" s="27">
        <f t="shared" si="311"/>
        <v>0</v>
      </c>
    </row>
    <row r="987" spans="1:5" ht="47.25" x14ac:dyDescent="0.25">
      <c r="A987" s="8" t="s">
        <v>984</v>
      </c>
      <c r="B987" s="9" t="s">
        <v>983</v>
      </c>
      <c r="C987" s="24">
        <v>40000</v>
      </c>
      <c r="D987" s="24">
        <v>0</v>
      </c>
      <c r="E987" s="24">
        <v>0</v>
      </c>
    </row>
    <row r="988" spans="1:5" ht="94.5" x14ac:dyDescent="0.25">
      <c r="A988" s="5" t="s">
        <v>985</v>
      </c>
      <c r="B988" s="6" t="s">
        <v>986</v>
      </c>
      <c r="C988" s="27">
        <f>C989</f>
        <v>712.2</v>
      </c>
      <c r="D988" s="27">
        <f t="shared" ref="D988:E988" si="312">D989</f>
        <v>712.2</v>
      </c>
      <c r="E988" s="27">
        <f t="shared" si="312"/>
        <v>791.4</v>
      </c>
    </row>
    <row r="989" spans="1:5" ht="94.5" x14ac:dyDescent="0.25">
      <c r="A989" s="8" t="s">
        <v>987</v>
      </c>
      <c r="B989" s="9" t="s">
        <v>986</v>
      </c>
      <c r="C989" s="24">
        <v>712.2</v>
      </c>
      <c r="D989" s="24">
        <v>712.2</v>
      </c>
      <c r="E989" s="24">
        <v>791.4</v>
      </c>
    </row>
    <row r="990" spans="1:5" ht="78.75" x14ac:dyDescent="0.25">
      <c r="A990" s="5" t="s">
        <v>988</v>
      </c>
      <c r="B990" s="6" t="s">
        <v>989</v>
      </c>
      <c r="C990" s="27">
        <f>C991</f>
        <v>4258.7</v>
      </c>
      <c r="D990" s="27">
        <f t="shared" ref="D990:E990" si="313">D991</f>
        <v>4258.7</v>
      </c>
      <c r="E990" s="27">
        <f t="shared" si="313"/>
        <v>4258.7</v>
      </c>
    </row>
    <row r="991" spans="1:5" ht="78.75" x14ac:dyDescent="0.25">
      <c r="A991" s="8" t="s">
        <v>990</v>
      </c>
      <c r="B991" s="9" t="s">
        <v>989</v>
      </c>
      <c r="C991" s="24">
        <v>4258.7</v>
      </c>
      <c r="D991" s="24">
        <v>4258.7</v>
      </c>
      <c r="E991" s="24">
        <v>4258.7</v>
      </c>
    </row>
    <row r="992" spans="1:5" ht="94.5" x14ac:dyDescent="0.25">
      <c r="A992" s="5" t="s">
        <v>991</v>
      </c>
      <c r="B992" s="6" t="s">
        <v>992</v>
      </c>
      <c r="C992" s="27">
        <f>C993</f>
        <v>111920</v>
      </c>
      <c r="D992" s="27">
        <f t="shared" ref="D992:E992" si="314">D993</f>
        <v>0</v>
      </c>
      <c r="E992" s="27">
        <f t="shared" si="314"/>
        <v>0</v>
      </c>
    </row>
    <row r="993" spans="1:5" ht="94.5" x14ac:dyDescent="0.25">
      <c r="A993" s="8" t="s">
        <v>993</v>
      </c>
      <c r="B993" s="9" t="s">
        <v>992</v>
      </c>
      <c r="C993" s="24">
        <v>111920</v>
      </c>
      <c r="D993" s="24">
        <v>0</v>
      </c>
      <c r="E993" s="24">
        <v>0</v>
      </c>
    </row>
    <row r="994" spans="1:5" ht="78.75" x14ac:dyDescent="0.25">
      <c r="A994" s="5" t="s">
        <v>1146</v>
      </c>
      <c r="B994" s="6" t="s">
        <v>1147</v>
      </c>
      <c r="C994" s="27">
        <f>C995</f>
        <v>62125.8</v>
      </c>
      <c r="D994" s="27">
        <f t="shared" ref="D994:E994" si="315">D995</f>
        <v>0</v>
      </c>
      <c r="E994" s="27">
        <f t="shared" si="315"/>
        <v>0</v>
      </c>
    </row>
    <row r="995" spans="1:5" ht="78.75" x14ac:dyDescent="0.25">
      <c r="A995" s="8" t="s">
        <v>1148</v>
      </c>
      <c r="B995" s="9" t="s">
        <v>1147</v>
      </c>
      <c r="C995" s="24">
        <v>62125.8</v>
      </c>
      <c r="D995" s="24">
        <v>0</v>
      </c>
      <c r="E995" s="24">
        <v>0</v>
      </c>
    </row>
    <row r="996" spans="1:5" ht="94.5" x14ac:dyDescent="0.25">
      <c r="A996" s="5" t="s">
        <v>1149</v>
      </c>
      <c r="B996" s="6" t="s">
        <v>1150</v>
      </c>
      <c r="C996" s="27">
        <f>C997</f>
        <v>4171911.3</v>
      </c>
      <c r="D996" s="27">
        <f t="shared" ref="D996:E996" si="316">D997</f>
        <v>1095086.3999999999</v>
      </c>
      <c r="E996" s="27">
        <f t="shared" si="316"/>
        <v>0</v>
      </c>
    </row>
    <row r="997" spans="1:5" ht="94.5" x14ac:dyDescent="0.25">
      <c r="A997" s="8" t="s">
        <v>1151</v>
      </c>
      <c r="B997" s="9" t="s">
        <v>1150</v>
      </c>
      <c r="C997" s="24">
        <v>4171911.3</v>
      </c>
      <c r="D997" s="24">
        <v>1095086.3999999999</v>
      </c>
      <c r="E997" s="24">
        <v>0</v>
      </c>
    </row>
    <row r="998" spans="1:5" ht="110.25" x14ac:dyDescent="0.25">
      <c r="A998" s="5" t="s">
        <v>1152</v>
      </c>
      <c r="B998" s="6" t="s">
        <v>1153</v>
      </c>
      <c r="C998" s="27">
        <f>C999</f>
        <v>72609.7</v>
      </c>
      <c r="D998" s="27">
        <f>D999</f>
        <v>0</v>
      </c>
      <c r="E998" s="27">
        <f>E999</f>
        <v>0</v>
      </c>
    </row>
    <row r="999" spans="1:5" ht="110.25" x14ac:dyDescent="0.25">
      <c r="A999" s="8" t="s">
        <v>1154</v>
      </c>
      <c r="B999" s="9" t="s">
        <v>1153</v>
      </c>
      <c r="C999" s="24">
        <v>72609.7</v>
      </c>
      <c r="D999" s="24">
        <v>0</v>
      </c>
      <c r="E999" s="24">
        <v>0</v>
      </c>
    </row>
    <row r="1000" spans="1:5" ht="63" x14ac:dyDescent="0.25">
      <c r="A1000" s="5" t="s">
        <v>1155</v>
      </c>
      <c r="B1000" s="6" t="s">
        <v>1156</v>
      </c>
      <c r="C1000" s="27">
        <f>C1001+C1002+C1003</f>
        <v>1003100.6</v>
      </c>
      <c r="D1000" s="27">
        <f t="shared" ref="D1000:E1000" si="317">D1001+D1002+D1003</f>
        <v>0</v>
      </c>
      <c r="E1000" s="27">
        <f t="shared" si="317"/>
        <v>0</v>
      </c>
    </row>
    <row r="1001" spans="1:5" ht="63" x14ac:dyDescent="0.25">
      <c r="A1001" s="8" t="s">
        <v>1157</v>
      </c>
      <c r="B1001" s="9" t="s">
        <v>1156</v>
      </c>
      <c r="C1001" s="24">
        <v>655327</v>
      </c>
      <c r="D1001" s="24">
        <v>0</v>
      </c>
      <c r="E1001" s="24">
        <v>0</v>
      </c>
    </row>
    <row r="1002" spans="1:5" ht="63" x14ac:dyDescent="0.25">
      <c r="A1002" s="8" t="s">
        <v>1158</v>
      </c>
      <c r="B1002" s="9" t="s">
        <v>1156</v>
      </c>
      <c r="C1002" s="24">
        <v>67148.7</v>
      </c>
      <c r="D1002" s="24">
        <v>0</v>
      </c>
      <c r="E1002" s="24">
        <v>0</v>
      </c>
    </row>
    <row r="1003" spans="1:5" ht="63" x14ac:dyDescent="0.25">
      <c r="A1003" s="8" t="s">
        <v>1159</v>
      </c>
      <c r="B1003" s="9" t="s">
        <v>1156</v>
      </c>
      <c r="C1003" s="24">
        <v>280624.90000000002</v>
      </c>
      <c r="D1003" s="24">
        <v>0</v>
      </c>
      <c r="E1003" s="24">
        <v>0</v>
      </c>
    </row>
    <row r="1004" spans="1:5" ht="47.25" x14ac:dyDescent="0.25">
      <c r="A1004" s="5" t="s">
        <v>994</v>
      </c>
      <c r="B1004" s="6" t="s">
        <v>995</v>
      </c>
      <c r="C1004" s="27">
        <f>C1005</f>
        <v>1948591.5</v>
      </c>
      <c r="D1004" s="27">
        <f t="shared" ref="D1004:E1006" si="318">D1005</f>
        <v>0</v>
      </c>
      <c r="E1004" s="27">
        <f t="shared" si="318"/>
        <v>0</v>
      </c>
    </row>
    <row r="1005" spans="1:5" ht="47.25" x14ac:dyDescent="0.25">
      <c r="A1005" s="5" t="s">
        <v>996</v>
      </c>
      <c r="B1005" s="6" t="s">
        <v>997</v>
      </c>
      <c r="C1005" s="27">
        <f>C1006</f>
        <v>1948591.5</v>
      </c>
      <c r="D1005" s="27">
        <f t="shared" si="318"/>
        <v>0</v>
      </c>
      <c r="E1005" s="27">
        <f t="shared" si="318"/>
        <v>0</v>
      </c>
    </row>
    <row r="1006" spans="1:5" ht="157.5" x14ac:dyDescent="0.25">
      <c r="A1006" s="5" t="s">
        <v>998</v>
      </c>
      <c r="B1006" s="6" t="s">
        <v>999</v>
      </c>
      <c r="C1006" s="27">
        <f>C1007</f>
        <v>1948591.5</v>
      </c>
      <c r="D1006" s="27">
        <f t="shared" si="318"/>
        <v>0</v>
      </c>
      <c r="E1006" s="27">
        <f t="shared" si="318"/>
        <v>0</v>
      </c>
    </row>
    <row r="1007" spans="1:5" ht="141.75" x14ac:dyDescent="0.25">
      <c r="A1007" s="47" t="s">
        <v>1000</v>
      </c>
      <c r="B1007" s="48" t="s">
        <v>999</v>
      </c>
      <c r="C1007" s="49">
        <v>1948591.5</v>
      </c>
      <c r="D1007" s="49">
        <v>0</v>
      </c>
      <c r="E1007" s="49">
        <v>0</v>
      </c>
    </row>
    <row r="1008" spans="1:5" ht="63" x14ac:dyDescent="0.25">
      <c r="A1008" s="50" t="s">
        <v>1160</v>
      </c>
      <c r="B1008" s="51" t="s">
        <v>1161</v>
      </c>
      <c r="C1008" s="37">
        <f>SUM(C1009:C1036)</f>
        <v>1392378.5999999999</v>
      </c>
      <c r="D1008" s="37">
        <f>SUM(D1009:D1036)</f>
        <v>0</v>
      </c>
      <c r="E1008" s="37">
        <f>SUM(E1009:E1036)</f>
        <v>0</v>
      </c>
    </row>
    <row r="1009" spans="1:5" ht="78.75" x14ac:dyDescent="0.25">
      <c r="A1009" s="47" t="s">
        <v>1162</v>
      </c>
      <c r="B1009" s="48" t="s">
        <v>1163</v>
      </c>
      <c r="C1009" s="49">
        <v>39147</v>
      </c>
      <c r="D1009" s="49">
        <v>0</v>
      </c>
      <c r="E1009" s="49">
        <v>0</v>
      </c>
    </row>
    <row r="1010" spans="1:5" ht="78.75" x14ac:dyDescent="0.25">
      <c r="A1010" s="47" t="s">
        <v>1164</v>
      </c>
      <c r="B1010" s="48" t="s">
        <v>1163</v>
      </c>
      <c r="C1010" s="49">
        <v>51.9</v>
      </c>
      <c r="D1010" s="49">
        <v>0</v>
      </c>
      <c r="E1010" s="49">
        <v>0</v>
      </c>
    </row>
    <row r="1011" spans="1:5" ht="78.75" x14ac:dyDescent="0.25">
      <c r="A1011" s="47" t="s">
        <v>1165</v>
      </c>
      <c r="B1011" s="48" t="s">
        <v>1166</v>
      </c>
      <c r="C1011" s="49">
        <v>0</v>
      </c>
      <c r="D1011" s="49">
        <v>0</v>
      </c>
      <c r="E1011" s="49">
        <v>0</v>
      </c>
    </row>
    <row r="1012" spans="1:5" ht="94.5" x14ac:dyDescent="0.25">
      <c r="A1012" s="47" t="s">
        <v>1167</v>
      </c>
      <c r="B1012" s="48" t="s">
        <v>1168</v>
      </c>
      <c r="C1012" s="49">
        <v>851</v>
      </c>
      <c r="D1012" s="49">
        <v>0</v>
      </c>
      <c r="E1012" s="49">
        <v>0</v>
      </c>
    </row>
    <row r="1013" spans="1:5" ht="78.75" x14ac:dyDescent="0.25">
      <c r="A1013" s="47" t="s">
        <v>1169</v>
      </c>
      <c r="B1013" s="48" t="s">
        <v>1170</v>
      </c>
      <c r="C1013" s="49">
        <v>3586.6</v>
      </c>
      <c r="D1013" s="49">
        <v>0</v>
      </c>
      <c r="E1013" s="49">
        <v>0</v>
      </c>
    </row>
    <row r="1014" spans="1:5" ht="63" x14ac:dyDescent="0.25">
      <c r="A1014" s="47" t="s">
        <v>1171</v>
      </c>
      <c r="B1014" s="48" t="s">
        <v>1172</v>
      </c>
      <c r="C1014" s="49">
        <v>944.2</v>
      </c>
      <c r="D1014" s="49">
        <v>0</v>
      </c>
      <c r="E1014" s="49">
        <v>0</v>
      </c>
    </row>
    <row r="1015" spans="1:5" ht="78.75" x14ac:dyDescent="0.25">
      <c r="A1015" s="47" t="s">
        <v>1173</v>
      </c>
      <c r="B1015" s="48" t="s">
        <v>1163</v>
      </c>
      <c r="C1015" s="49">
        <v>699.1</v>
      </c>
      <c r="D1015" s="49">
        <v>0</v>
      </c>
      <c r="E1015" s="49">
        <v>0</v>
      </c>
    </row>
    <row r="1016" spans="1:5" ht="78.75" x14ac:dyDescent="0.25">
      <c r="A1016" s="47" t="s">
        <v>1174</v>
      </c>
      <c r="B1016" s="48" t="s">
        <v>1163</v>
      </c>
      <c r="C1016" s="49">
        <v>7139.2</v>
      </c>
      <c r="D1016" s="49">
        <v>0</v>
      </c>
      <c r="E1016" s="49">
        <v>0</v>
      </c>
    </row>
    <row r="1017" spans="1:5" ht="78.75" x14ac:dyDescent="0.25">
      <c r="A1017" s="47" t="s">
        <v>1175</v>
      </c>
      <c r="B1017" s="48" t="s">
        <v>1163</v>
      </c>
      <c r="C1017" s="49">
        <v>336.1</v>
      </c>
      <c r="D1017" s="49">
        <v>0</v>
      </c>
      <c r="E1017" s="49">
        <v>0</v>
      </c>
    </row>
    <row r="1018" spans="1:5" ht="78.75" x14ac:dyDescent="0.25">
      <c r="A1018" s="47" t="s">
        <v>1176</v>
      </c>
      <c r="B1018" s="48" t="s">
        <v>1163</v>
      </c>
      <c r="C1018" s="49">
        <v>63</v>
      </c>
      <c r="D1018" s="49">
        <v>0</v>
      </c>
      <c r="E1018" s="49">
        <v>0</v>
      </c>
    </row>
    <row r="1019" spans="1:5" ht="63" x14ac:dyDescent="0.25">
      <c r="A1019" s="47" t="s">
        <v>1177</v>
      </c>
      <c r="B1019" s="48" t="s">
        <v>1178</v>
      </c>
      <c r="C1019" s="49">
        <v>425.1</v>
      </c>
      <c r="D1019" s="49">
        <v>0</v>
      </c>
      <c r="E1019" s="49">
        <v>0</v>
      </c>
    </row>
    <row r="1020" spans="1:5" ht="78.75" x14ac:dyDescent="0.25">
      <c r="A1020" s="47" t="s">
        <v>1179</v>
      </c>
      <c r="B1020" s="48" t="s">
        <v>1163</v>
      </c>
      <c r="C1020" s="49">
        <v>3766</v>
      </c>
      <c r="D1020" s="49">
        <v>0</v>
      </c>
      <c r="E1020" s="49">
        <v>0</v>
      </c>
    </row>
    <row r="1021" spans="1:5" ht="157.5" x14ac:dyDescent="0.25">
      <c r="A1021" s="47" t="s">
        <v>1180</v>
      </c>
      <c r="B1021" s="48" t="s">
        <v>1181</v>
      </c>
      <c r="C1021" s="49">
        <v>131.6</v>
      </c>
      <c r="D1021" s="49">
        <v>0</v>
      </c>
      <c r="E1021" s="49">
        <v>0</v>
      </c>
    </row>
    <row r="1022" spans="1:5" ht="78.75" x14ac:dyDescent="0.25">
      <c r="A1022" s="47" t="s">
        <v>1182</v>
      </c>
      <c r="B1022" s="48" t="s">
        <v>1163</v>
      </c>
      <c r="C1022" s="49">
        <v>4338.7</v>
      </c>
      <c r="D1022" s="49">
        <v>0</v>
      </c>
      <c r="E1022" s="49">
        <v>0</v>
      </c>
    </row>
    <row r="1023" spans="1:5" ht="78.75" x14ac:dyDescent="0.25">
      <c r="A1023" s="47" t="s">
        <v>1183</v>
      </c>
      <c r="B1023" s="48" t="s">
        <v>1163</v>
      </c>
      <c r="C1023" s="49">
        <v>5800.1</v>
      </c>
      <c r="D1023" s="49">
        <v>0</v>
      </c>
      <c r="E1023" s="49">
        <v>0</v>
      </c>
    </row>
    <row r="1024" spans="1:5" ht="78.75" x14ac:dyDescent="0.25">
      <c r="A1024" s="47" t="s">
        <v>1184</v>
      </c>
      <c r="B1024" s="48" t="s">
        <v>1163</v>
      </c>
      <c r="C1024" s="49">
        <v>1426.3</v>
      </c>
      <c r="D1024" s="49">
        <v>0</v>
      </c>
      <c r="E1024" s="49">
        <v>0</v>
      </c>
    </row>
    <row r="1025" spans="1:5" ht="94.5" x14ac:dyDescent="0.25">
      <c r="A1025" s="47" t="s">
        <v>1185</v>
      </c>
      <c r="B1025" s="48" t="s">
        <v>1186</v>
      </c>
      <c r="C1025" s="49">
        <v>0.1</v>
      </c>
      <c r="D1025" s="49">
        <v>0</v>
      </c>
      <c r="E1025" s="49">
        <v>0</v>
      </c>
    </row>
    <row r="1026" spans="1:5" ht="141.75" x14ac:dyDescent="0.25">
      <c r="A1026" s="47" t="s">
        <v>1187</v>
      </c>
      <c r="B1026" s="48" t="s">
        <v>1188</v>
      </c>
      <c r="C1026" s="49">
        <v>1.3</v>
      </c>
      <c r="D1026" s="49">
        <v>0</v>
      </c>
      <c r="E1026" s="49">
        <v>0</v>
      </c>
    </row>
    <row r="1027" spans="1:5" ht="94.5" x14ac:dyDescent="0.25">
      <c r="A1027" s="47" t="s">
        <v>1189</v>
      </c>
      <c r="B1027" s="48" t="s">
        <v>1190</v>
      </c>
      <c r="C1027" s="49">
        <v>13.5</v>
      </c>
      <c r="D1027" s="49">
        <v>0</v>
      </c>
      <c r="E1027" s="49">
        <v>0</v>
      </c>
    </row>
    <row r="1028" spans="1:5" ht="110.25" x14ac:dyDescent="0.25">
      <c r="A1028" s="47" t="s">
        <v>1191</v>
      </c>
      <c r="B1028" s="48" t="s">
        <v>1192</v>
      </c>
      <c r="C1028" s="49">
        <v>817.9</v>
      </c>
      <c r="D1028" s="49">
        <v>0</v>
      </c>
      <c r="E1028" s="49">
        <v>0</v>
      </c>
    </row>
    <row r="1029" spans="1:5" ht="78.75" x14ac:dyDescent="0.25">
      <c r="A1029" s="47" t="s">
        <v>1193</v>
      </c>
      <c r="B1029" s="48" t="s">
        <v>1163</v>
      </c>
      <c r="C1029" s="49">
        <v>616466.4</v>
      </c>
      <c r="D1029" s="49">
        <v>0</v>
      </c>
      <c r="E1029" s="49">
        <v>0</v>
      </c>
    </row>
    <row r="1030" spans="1:5" ht="78.75" x14ac:dyDescent="0.25">
      <c r="A1030" s="47" t="s">
        <v>1194</v>
      </c>
      <c r="B1030" s="48" t="s">
        <v>1163</v>
      </c>
      <c r="C1030" s="49">
        <v>14527.6</v>
      </c>
      <c r="D1030" s="49">
        <v>0</v>
      </c>
      <c r="E1030" s="49">
        <v>0</v>
      </c>
    </row>
    <row r="1031" spans="1:5" ht="78.75" x14ac:dyDescent="0.25">
      <c r="A1031" s="47" t="s">
        <v>1195</v>
      </c>
      <c r="B1031" s="48" t="s">
        <v>1163</v>
      </c>
      <c r="C1031" s="49">
        <v>128699</v>
      </c>
      <c r="D1031" s="49">
        <v>0</v>
      </c>
      <c r="E1031" s="49">
        <v>0</v>
      </c>
    </row>
    <row r="1032" spans="1:5" ht="78.75" x14ac:dyDescent="0.25">
      <c r="A1032" s="47" t="s">
        <v>1196</v>
      </c>
      <c r="B1032" s="48" t="s">
        <v>1163</v>
      </c>
      <c r="C1032" s="49">
        <v>25.3</v>
      </c>
      <c r="D1032" s="49">
        <v>0</v>
      </c>
      <c r="E1032" s="49">
        <v>0</v>
      </c>
    </row>
    <row r="1033" spans="1:5" ht="78.75" x14ac:dyDescent="0.25">
      <c r="A1033" s="47" t="s">
        <v>1197</v>
      </c>
      <c r="B1033" s="48" t="s">
        <v>1198</v>
      </c>
      <c r="C1033" s="49">
        <v>0</v>
      </c>
      <c r="D1033" s="49">
        <v>0</v>
      </c>
      <c r="E1033" s="49">
        <v>0</v>
      </c>
    </row>
    <row r="1034" spans="1:5" ht="63" x14ac:dyDescent="0.25">
      <c r="A1034" s="47" t="s">
        <v>1199</v>
      </c>
      <c r="B1034" s="48" t="s">
        <v>1200</v>
      </c>
      <c r="C1034" s="49">
        <v>45.1</v>
      </c>
      <c r="D1034" s="49">
        <v>0</v>
      </c>
      <c r="E1034" s="49">
        <v>0</v>
      </c>
    </row>
    <row r="1035" spans="1:5" ht="78.75" x14ac:dyDescent="0.25">
      <c r="A1035" s="47" t="s">
        <v>1201</v>
      </c>
      <c r="B1035" s="48" t="s">
        <v>1163</v>
      </c>
      <c r="C1035" s="49">
        <v>26166.6</v>
      </c>
      <c r="D1035" s="49">
        <v>0</v>
      </c>
      <c r="E1035" s="49">
        <v>0</v>
      </c>
    </row>
    <row r="1036" spans="1:5" ht="47.25" x14ac:dyDescent="0.25">
      <c r="A1036" s="52" t="s">
        <v>1202</v>
      </c>
      <c r="B1036" s="51" t="s">
        <v>1203</v>
      </c>
      <c r="C1036" s="37">
        <f>SUM(C1037:C1055)</f>
        <v>536909.89999999991</v>
      </c>
      <c r="D1036" s="37">
        <f t="shared" ref="D1036:E1036" si="319">SUM(D1037:D1055)</f>
        <v>0</v>
      </c>
      <c r="E1036" s="37">
        <f t="shared" si="319"/>
        <v>0</v>
      </c>
    </row>
    <row r="1037" spans="1:5" ht="47.25" x14ac:dyDescent="0.25">
      <c r="A1037" s="47" t="s">
        <v>1204</v>
      </c>
      <c r="B1037" s="53" t="s">
        <v>1205</v>
      </c>
      <c r="C1037" s="54">
        <v>140.19999999999999</v>
      </c>
      <c r="D1037" s="49">
        <v>0</v>
      </c>
      <c r="E1037" s="49">
        <v>0</v>
      </c>
    </row>
    <row r="1038" spans="1:5" ht="47.25" x14ac:dyDescent="0.25">
      <c r="A1038" s="47" t="s">
        <v>1206</v>
      </c>
      <c r="B1038" s="48" t="s">
        <v>1207</v>
      </c>
      <c r="C1038" s="49">
        <v>19.8</v>
      </c>
      <c r="D1038" s="49">
        <v>0</v>
      </c>
      <c r="E1038" s="49">
        <v>0</v>
      </c>
    </row>
    <row r="1039" spans="1:5" ht="47.25" x14ac:dyDescent="0.25">
      <c r="A1039" s="47" t="s">
        <v>1208</v>
      </c>
      <c r="B1039" s="48" t="s">
        <v>1205</v>
      </c>
      <c r="C1039" s="49">
        <v>1306</v>
      </c>
      <c r="D1039" s="49">
        <v>0</v>
      </c>
      <c r="E1039" s="49">
        <v>0</v>
      </c>
    </row>
    <row r="1040" spans="1:5" ht="47.25" x14ac:dyDescent="0.25">
      <c r="A1040" s="47" t="s">
        <v>1209</v>
      </c>
      <c r="B1040" s="48" t="s">
        <v>1205</v>
      </c>
      <c r="C1040" s="49">
        <v>15360.2</v>
      </c>
      <c r="D1040" s="49">
        <v>0</v>
      </c>
      <c r="E1040" s="49">
        <v>0</v>
      </c>
    </row>
    <row r="1041" spans="1:5" ht="47.25" x14ac:dyDescent="0.25">
      <c r="A1041" s="47" t="s">
        <v>1210</v>
      </c>
      <c r="B1041" s="48" t="s">
        <v>1205</v>
      </c>
      <c r="C1041" s="49">
        <v>12769.9</v>
      </c>
      <c r="D1041" s="49">
        <v>0</v>
      </c>
      <c r="E1041" s="49">
        <v>0</v>
      </c>
    </row>
    <row r="1042" spans="1:5" ht="47.25" x14ac:dyDescent="0.25">
      <c r="A1042" s="47" t="s">
        <v>1211</v>
      </c>
      <c r="B1042" s="48" t="s">
        <v>1205</v>
      </c>
      <c r="C1042" s="49">
        <v>713.6</v>
      </c>
      <c r="D1042" s="49">
        <v>0</v>
      </c>
      <c r="E1042" s="49">
        <v>0</v>
      </c>
    </row>
    <row r="1043" spans="1:5" ht="47.25" x14ac:dyDescent="0.25">
      <c r="A1043" s="47" t="s">
        <v>1212</v>
      </c>
      <c r="B1043" s="48" t="s">
        <v>1213</v>
      </c>
      <c r="C1043" s="49">
        <v>6.8</v>
      </c>
      <c r="D1043" s="49">
        <v>0</v>
      </c>
      <c r="E1043" s="49">
        <v>0</v>
      </c>
    </row>
    <row r="1044" spans="1:5" ht="47.25" x14ac:dyDescent="0.25">
      <c r="A1044" s="47" t="s">
        <v>1214</v>
      </c>
      <c r="B1044" s="48" t="s">
        <v>1207</v>
      </c>
      <c r="C1044" s="49">
        <v>25</v>
      </c>
      <c r="D1044" s="49">
        <v>0</v>
      </c>
      <c r="E1044" s="49">
        <v>0</v>
      </c>
    </row>
    <row r="1045" spans="1:5" ht="47.25" x14ac:dyDescent="0.25">
      <c r="A1045" s="47" t="s">
        <v>1215</v>
      </c>
      <c r="B1045" s="48" t="s">
        <v>1205</v>
      </c>
      <c r="C1045" s="49">
        <v>3.2</v>
      </c>
      <c r="D1045" s="49">
        <v>0</v>
      </c>
      <c r="E1045" s="49">
        <v>0</v>
      </c>
    </row>
    <row r="1046" spans="1:5" ht="47.25" x14ac:dyDescent="0.25">
      <c r="A1046" s="47" t="s">
        <v>1216</v>
      </c>
      <c r="B1046" s="48" t="s">
        <v>1213</v>
      </c>
      <c r="C1046" s="49">
        <v>447338.1</v>
      </c>
      <c r="D1046" s="49">
        <v>0</v>
      </c>
      <c r="E1046" s="49">
        <v>0</v>
      </c>
    </row>
    <row r="1047" spans="1:5" ht="47.25" x14ac:dyDescent="0.25">
      <c r="A1047" s="47" t="s">
        <v>1217</v>
      </c>
      <c r="B1047" s="48" t="s">
        <v>1207</v>
      </c>
      <c r="C1047" s="49">
        <v>1332</v>
      </c>
      <c r="D1047" s="49">
        <v>0</v>
      </c>
      <c r="E1047" s="49">
        <v>0</v>
      </c>
    </row>
    <row r="1048" spans="1:5" ht="47.25" x14ac:dyDescent="0.25">
      <c r="A1048" s="47" t="s">
        <v>1218</v>
      </c>
      <c r="B1048" s="48" t="s">
        <v>1205</v>
      </c>
      <c r="C1048" s="49">
        <v>2.4</v>
      </c>
      <c r="D1048" s="49">
        <v>0</v>
      </c>
      <c r="E1048" s="49">
        <v>0</v>
      </c>
    </row>
    <row r="1049" spans="1:5" ht="47.25" x14ac:dyDescent="0.25">
      <c r="A1049" s="47" t="s">
        <v>1219</v>
      </c>
      <c r="B1049" s="48" t="s">
        <v>1207</v>
      </c>
      <c r="C1049" s="49">
        <v>24446.799999999999</v>
      </c>
      <c r="D1049" s="49">
        <v>0</v>
      </c>
      <c r="E1049" s="49">
        <v>0</v>
      </c>
    </row>
    <row r="1050" spans="1:5" ht="47.25" x14ac:dyDescent="0.25">
      <c r="A1050" s="47" t="s">
        <v>1220</v>
      </c>
      <c r="B1050" s="48" t="s">
        <v>1213</v>
      </c>
      <c r="C1050" s="49">
        <v>993.1</v>
      </c>
      <c r="D1050" s="49">
        <v>0</v>
      </c>
      <c r="E1050" s="49">
        <v>0</v>
      </c>
    </row>
    <row r="1051" spans="1:5" ht="47.25" x14ac:dyDescent="0.25">
      <c r="A1051" s="47" t="s">
        <v>1221</v>
      </c>
      <c r="B1051" s="48" t="s">
        <v>1207</v>
      </c>
      <c r="C1051" s="49">
        <v>6411.7</v>
      </c>
      <c r="D1051" s="49">
        <v>0</v>
      </c>
      <c r="E1051" s="49">
        <v>0</v>
      </c>
    </row>
    <row r="1052" spans="1:5" ht="47.25" x14ac:dyDescent="0.25">
      <c r="A1052" s="47" t="s">
        <v>1222</v>
      </c>
      <c r="B1052" s="48" t="s">
        <v>1213</v>
      </c>
      <c r="C1052" s="49">
        <v>13259.8</v>
      </c>
      <c r="D1052" s="49">
        <v>0</v>
      </c>
      <c r="E1052" s="49">
        <v>0</v>
      </c>
    </row>
    <row r="1053" spans="1:5" ht="47.25" x14ac:dyDescent="0.25">
      <c r="A1053" s="47" t="s">
        <v>1223</v>
      </c>
      <c r="B1053" s="48" t="s">
        <v>1207</v>
      </c>
      <c r="C1053" s="49">
        <v>5893.9</v>
      </c>
      <c r="D1053" s="49">
        <v>0</v>
      </c>
      <c r="E1053" s="49">
        <v>0</v>
      </c>
    </row>
    <row r="1054" spans="1:5" ht="47.25" x14ac:dyDescent="0.25">
      <c r="A1054" s="47" t="s">
        <v>1224</v>
      </c>
      <c r="B1054" s="48" t="s">
        <v>1213</v>
      </c>
      <c r="C1054" s="49">
        <v>794.2</v>
      </c>
      <c r="D1054" s="49">
        <v>0</v>
      </c>
      <c r="E1054" s="49">
        <v>0</v>
      </c>
    </row>
    <row r="1055" spans="1:5" ht="47.25" x14ac:dyDescent="0.25">
      <c r="A1055" s="47" t="s">
        <v>1225</v>
      </c>
      <c r="B1055" s="48" t="s">
        <v>1205</v>
      </c>
      <c r="C1055" s="49">
        <v>6093.2</v>
      </c>
      <c r="D1055" s="49">
        <v>0</v>
      </c>
      <c r="E1055" s="49">
        <v>0</v>
      </c>
    </row>
    <row r="1057" spans="1:5" x14ac:dyDescent="0.25">
      <c r="A1057" s="57" t="s">
        <v>1226</v>
      </c>
      <c r="B1057" s="57"/>
      <c r="C1057" s="57"/>
      <c r="D1057" s="57"/>
      <c r="E1057" s="57"/>
    </row>
  </sheetData>
  <mergeCells count="2">
    <mergeCell ref="A1:E4"/>
    <mergeCell ref="A1057:E1057"/>
  </mergeCells>
  <pageMargins left="0.98425196850393704" right="0.39370078740157483" top="0.39370078740157483" bottom="0.39370078740157483" header="0" footer="0.23622047244094491"/>
  <pageSetup paperSize="9" scale="65" fitToHeight="0" orientation="portrait" r:id="rId1"/>
  <headerFooter>
    <oddFooter>&amp;L&amp;C&amp;"Times New Roman"&amp;10&amp;K000000Страница &amp;"Times New Roman"&amp;10&amp;K000000&amp;P&amp;"Times New Roman"&amp;10&amp;K000000 из &amp;"Times New Roman"&amp;10&amp;K000000&amp;N&amp;R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Report</vt:lpstr>
      <vt:lpstr>__bookmark_1</vt:lpstr>
      <vt:lpstr>Report!Заголовки_для_печати</vt:lpstr>
      <vt:lpstr>Report!Область_печати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Цыганкова Галина Николаевна</dc:creator>
  <cp:lastModifiedBy>Юдин Роман Валерьевич</cp:lastModifiedBy>
  <cp:lastPrinted>2022-06-08T06:46:37Z</cp:lastPrinted>
  <dcterms:created xsi:type="dcterms:W3CDTF">2021-12-08T04:43:10Z</dcterms:created>
  <dcterms:modified xsi:type="dcterms:W3CDTF">2022-06-08T06:47:32Z</dcterms:modified>
</cp:coreProperties>
</file>